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ФХД ВС город" sheetId="1" r:id="rId1"/>
    <sheet name="ФХД ВС район" sheetId="2" r:id="rId2"/>
    <sheet name="Инф-я о стоимости товаров город" sheetId="3" r:id="rId3"/>
    <sheet name="Инф-я о стоимости товаров район" sheetId="4" r:id="rId4"/>
  </sheets>
  <externalReferences>
    <externalReference r:id="rId7"/>
  </externalReferences>
  <definedNames>
    <definedName name="activity">'[1]Титульный'!$F$34</definedName>
    <definedName name="fil">'[1]Титульный'!$F$29</definedName>
    <definedName name="godEnd">'[1]Титульный'!$F$21</definedName>
    <definedName name="godStart">'[1]Титульный'!$F$20</definedName>
    <definedName name="org">'[1]Титульный'!$F$27</definedName>
  </definedNames>
  <calcPr fullCalcOnLoad="1"/>
</workbook>
</file>

<file path=xl/sharedStrings.xml><?xml version="1.0" encoding="utf-8"?>
<sst xmlns="http://schemas.openxmlformats.org/spreadsheetml/2006/main" count="589" uniqueCount="198">
  <si>
    <t>3.3.1</t>
  </si>
  <si>
    <t>Наименование показателя</t>
  </si>
  <si>
    <t>Значение</t>
  </si>
  <si>
    <t>6</t>
  </si>
  <si>
    <t>Добавить запись</t>
  </si>
  <si>
    <t>5.1</t>
  </si>
  <si>
    <t>1</t>
  </si>
  <si>
    <t>2</t>
  </si>
  <si>
    <t>3</t>
  </si>
  <si>
    <t>x</t>
  </si>
  <si>
    <t>№ п/п</t>
  </si>
  <si>
    <t>Справочно: стоимость выведенных из эксплуатацию основных фондов</t>
  </si>
  <si>
    <t>Справочно: стоимость основных фондов на начало отчетного периода</t>
  </si>
  <si>
    <t>Справочно: расходы на текущий ремонт основных производственных средств</t>
  </si>
  <si>
    <t>7</t>
  </si>
  <si>
    <t>6.1</t>
  </si>
  <si>
    <t>чел.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</si>
  <si>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</si>
  <si>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</si>
  <si>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отчисления на социальные нужды</t>
  </si>
  <si>
    <t>расходы на оплату труда</t>
  </si>
  <si>
    <t>Общехозяйственные (управленческие) расходы</t>
  </si>
  <si>
    <t>Общепроизводственные (цеховые) расходы</t>
  </si>
  <si>
    <t>Расходы на аренду имущества, используемого в технологическом процессе</t>
  </si>
  <si>
    <t>Расходы на амортизацию основных производственных средств</t>
  </si>
  <si>
    <t>3.8</t>
  </si>
  <si>
    <t>Отчисления на социальные нужды основного производственного персонала</t>
  </si>
  <si>
    <t>3.7</t>
  </si>
  <si>
    <t>3.6</t>
  </si>
  <si>
    <t>3.5</t>
  </si>
  <si>
    <t>3.4</t>
  </si>
  <si>
    <t>3.3</t>
  </si>
  <si>
    <t>3.2</t>
  </si>
  <si>
    <t>Выручка от регулируемой деятельности</t>
  </si>
  <si>
    <t>Вид регулируемой деятельности</t>
  </si>
  <si>
    <t>Способ приобретения</t>
  </si>
  <si>
    <t>Наименование товара/услуги</t>
  </si>
  <si>
    <t>Информация об объемах товаров и услуг, их стоимости и способах приобретения *</t>
  </si>
  <si>
    <t>Комментарии</t>
  </si>
  <si>
    <t>6.1.1</t>
  </si>
  <si>
    <t>6.1.2</t>
  </si>
  <si>
    <t>2.1</t>
  </si>
  <si>
    <t>7.1</t>
  </si>
  <si>
    <t>8.1</t>
  </si>
  <si>
    <t>ГУП "Белводоканал", 2012-2012 гг.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</si>
  <si>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 ГУП "Белводоканал" г. Белгород</t>
    </r>
  </si>
  <si>
    <t>1.1.4</t>
  </si>
  <si>
    <t>2.1.2</t>
  </si>
  <si>
    <t>2.1.3</t>
  </si>
  <si>
    <t>2.1.4</t>
  </si>
  <si>
    <t>2.1.5</t>
  </si>
  <si>
    <t>8.2</t>
  </si>
  <si>
    <t>Добавить поставщика</t>
  </si>
  <si>
    <t>Добавить способ</t>
  </si>
  <si>
    <t>Итого по поставщику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</si>
  <si>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</si>
  <si>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</si>
  <si>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</si>
  <si>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</si>
  <si>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</si>
  <si>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</si>
  <si>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</si>
  <si>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</si>
  <si>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Реквизиты договора</t>
  </si>
  <si>
    <t>Наименование поставщика</t>
  </si>
  <si>
    <t>Расходы на ремонт (текущий и капитальный) основных производственных средств итого. Из них:</t>
  </si>
  <si>
    <t>3.9</t>
  </si>
  <si>
    <t>3.10</t>
  </si>
  <si>
    <t>3.10.1</t>
  </si>
  <si>
    <t>3.10.2</t>
  </si>
  <si>
    <t>3.11</t>
  </si>
  <si>
    <t>3.11.1</t>
  </si>
  <si>
    <t>3.11.2</t>
  </si>
  <si>
    <t>3.12</t>
  </si>
  <si>
    <t>Оказание услуг в сфере водоснабжения и очистки сточных вод</t>
  </si>
  <si>
    <t>тыс.руб.</t>
  </si>
  <si>
    <t>Единица измерения</t>
  </si>
  <si>
    <t>6.1.3</t>
  </si>
  <si>
    <t>3.1</t>
  </si>
  <si>
    <t>1.1</t>
  </si>
  <si>
    <t>за счет ввода (вывода) из эксплуатации</t>
  </si>
  <si>
    <t>Справочно: расходы на капитальный ремонт основных производственных средств</t>
  </si>
  <si>
    <t>Справочно: стоимость введенных в эксплуатацию основных фондов</t>
  </si>
  <si>
    <t>Изменение стоимости основных фондов</t>
  </si>
  <si>
    <t>10</t>
  </si>
  <si>
    <t>11</t>
  </si>
  <si>
    <t>11.1</t>
  </si>
  <si>
    <t>11.2</t>
  </si>
  <si>
    <t>12</t>
  </si>
  <si>
    <t>%</t>
  </si>
  <si>
    <t>13</t>
  </si>
  <si>
    <t>14</t>
  </si>
  <si>
    <t>км</t>
  </si>
  <si>
    <t>15</t>
  </si>
  <si>
    <t>16</t>
  </si>
  <si>
    <t>ед.</t>
  </si>
  <si>
    <t>17</t>
  </si>
  <si>
    <t>18</t>
  </si>
  <si>
    <t>19</t>
  </si>
  <si>
    <t>20</t>
  </si>
  <si>
    <t>средневзвешенная стоимость 1 кВт*ч (с учетом мощности)</t>
  </si>
  <si>
    <t>3.2.2</t>
  </si>
  <si>
    <t>объем приобретенной электрической энергии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</si>
  <si>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</si>
  <si>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</si>
  <si>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</si>
  <si>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</si>
  <si>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</si>
  <si>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</si>
  <si>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</si>
  <si>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</si>
  <si>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</si>
  <si>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</si>
  <si>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</si>
  <si>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</si>
  <si>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</si>
  <si>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</si>
  <si>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</si>
  <si>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</si>
  <si>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</si>
  <si>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</si>
  <si>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3.8.1</t>
  </si>
  <si>
    <t>3.8.2</t>
  </si>
  <si>
    <t>3.9.1</t>
  </si>
  <si>
    <t>3.9.2</t>
  </si>
  <si>
    <t>Расходы на ремонт (капитальный и текущий) основных производственных средств, в том числе:</t>
  </si>
  <si>
    <t>Раскрывается не позднее 30 дней со дня сдачи годового бухгалтерского баланса в налоговые органы.</t>
  </si>
  <si>
    <t>1.1.2</t>
  </si>
  <si>
    <t>1.1.3</t>
  </si>
  <si>
    <t>Расходы на оплату труда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</si>
  <si>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</si>
  <si>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</si>
  <si>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</si>
  <si>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</si>
  <si>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</si>
  <si>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3.11.4</t>
  </si>
  <si>
    <t>отчисления на соц. нужды от заработной платы ремонтного персонала</t>
  </si>
  <si>
    <t>тыс.куб.м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</si>
  <si>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</si>
  <si>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</si>
  <si>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</si>
  <si>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</si>
  <si>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</si>
  <si>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</si>
  <si>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</si>
  <si>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</si>
  <si>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</si>
  <si>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химреагенты, используемые в технологическом процессе:</t>
  </si>
  <si>
    <t>Валовая прибыль от продажи товаров и услуг по регулируемому виду деятельности (холодное водоснабжение)</t>
  </si>
  <si>
    <t xml:space="preserve">Чистая прибыль по регулируемому виду деятельности, в том числе: 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</si>
  <si>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</si>
  <si>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Поднято воды, в том числе:</t>
  </si>
  <si>
    <t>из подземных водоисточников</t>
  </si>
  <si>
    <t>из поверхностных водоисточников</t>
  </si>
  <si>
    <t>Получено воды со стороны, в том числе: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</si>
  <si>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</si>
  <si>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</si>
  <si>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</si>
  <si>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</si>
  <si>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</si>
  <si>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</si>
  <si>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Потери воды в сетях (от забора воды), в том числе:</t>
  </si>
  <si>
    <t>нормативные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</si>
  <si>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</si>
  <si>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</si>
  <si>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</si>
  <si>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</si>
  <si>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</si>
  <si>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сеть, в том числе:</t>
  </si>
  <si>
    <t>кВт·ч/куб.м</t>
  </si>
  <si>
    <t>16.1</t>
  </si>
  <si>
    <t>забор воды</t>
  </si>
  <si>
    <t>16.2</t>
  </si>
  <si>
    <t>очистка</t>
  </si>
  <si>
    <t>транспортировка</t>
  </si>
  <si>
    <t>Расход воды на коммунально-бытовые нужды ОКК</t>
  </si>
  <si>
    <t>Расход воды на технологические нужды предприятия</t>
  </si>
  <si>
    <t>18.1</t>
  </si>
  <si>
    <t>на очистные сооружения</t>
  </si>
  <si>
    <t>18.2</t>
  </si>
  <si>
    <t>на промывку сетей</t>
  </si>
  <si>
    <t>18.3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</si>
  <si>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</si>
  <si>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</si>
  <si>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3.2.1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</si>
  <si>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</si>
  <si>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</si>
  <si>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*</t>
  </si>
  <si>
    <t>5</t>
  </si>
  <si>
    <t>4</t>
  </si>
  <si>
    <t>8</t>
  </si>
  <si>
    <t>7.2</t>
  </si>
  <si>
    <t>3.13.</t>
  </si>
  <si>
    <t>Непроизводственные расходы</t>
  </si>
  <si>
    <t>3.13</t>
  </si>
  <si>
    <t>Непроизводственные расходы (налоги,сборы)</t>
  </si>
  <si>
    <t>-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</si>
  <si>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 Белгородский район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</si>
</sst>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#,##0.0000"/>
  </numFmts>
  <fonts count="18"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name val="Arial Cyr"/>
      <family val="0"/>
    </font>
    <font>
      <sz val="9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/>
      <top>
        <color indexed="63"/>
      </top>
      <bottom style="thin">
        <color indexed="55"/>
      </bottom>
    </border>
    <border>
      <left/>
      <right/>
      <top>
        <color indexed="63"/>
      </top>
      <bottom style="thin">
        <color indexed="55"/>
      </bottom>
    </border>
    <border>
      <left/>
      <right style="thin">
        <color indexed="55"/>
      </right>
      <top>
        <color indexed="63"/>
      </top>
      <bottom style="dotted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3" fillId="3" borderId="0" xfId="37" applyNumberFormat="1" applyFont="1" applyFill="1" applyBorder="1" applyAlignment="1" applyProtection="1">
      <alignment horizontal="center" wrapText="1"/>
      <protection/>
    </xf>
    <xf numFmtId="49" fontId="13" fillId="0" borderId="2" xfId="37" applyFont="1" applyBorder="1" applyAlignment="1" applyProtection="1">
      <alignment horizontal="center" vertical="center" wrapText="1"/>
      <protection/>
    </xf>
    <xf numFmtId="49" fontId="14" fillId="3" borderId="3" xfId="37" applyNumberFormat="1" applyFont="1" applyFill="1" applyBorder="1" applyAlignment="1" applyProtection="1">
      <alignment horizontal="center" vertical="center" wrapText="1"/>
      <protection/>
    </xf>
    <xf numFmtId="49" fontId="10" fillId="3" borderId="2" xfId="37" applyNumberFormat="1" applyFont="1" applyFill="1" applyBorder="1" applyAlignment="1" applyProtection="1">
      <alignment horizontal="center" vertical="center"/>
      <protection/>
    </xf>
    <xf numFmtId="49" fontId="10" fillId="3" borderId="2" xfId="37" applyFont="1" applyFill="1" applyBorder="1" applyAlignment="1" applyProtection="1">
      <alignment horizontal="left" vertical="center" wrapText="1"/>
      <protection/>
    </xf>
    <xf numFmtId="49" fontId="10" fillId="3" borderId="2" xfId="37" applyFont="1" applyFill="1" applyBorder="1" applyAlignment="1" applyProtection="1">
      <alignment horizontal="center" vertical="center" wrapText="1"/>
      <protection/>
    </xf>
    <xf numFmtId="0" fontId="10" fillId="4" borderId="4" xfId="35" applyFont="1" applyFill="1" applyBorder="1" applyAlignment="1" applyProtection="1">
      <alignment horizontal="center" vertical="center" wrapText="1"/>
      <protection/>
    </xf>
    <xf numFmtId="49" fontId="10" fillId="3" borderId="2" xfId="39" applyNumberFormat="1" applyFont="1" applyFill="1" applyBorder="1" applyAlignment="1" applyProtection="1">
      <alignment horizontal="center" vertical="center"/>
      <protection/>
    </xf>
    <xf numFmtId="0" fontId="10" fillId="3" borderId="2" xfId="39" applyFont="1" applyFill="1" applyBorder="1" applyAlignment="1" applyProtection="1">
      <alignment horizontal="left" vertical="center" wrapText="1"/>
      <protection/>
    </xf>
    <xf numFmtId="0" fontId="10" fillId="3" borderId="2" xfId="39" applyFont="1" applyFill="1" applyBorder="1" applyAlignment="1" applyProtection="1">
      <alignment horizontal="center" vertical="center" wrapText="1"/>
      <protection/>
    </xf>
    <xf numFmtId="4" fontId="10" fillId="5" borderId="5" xfId="37" applyNumberFormat="1" applyFont="1" applyFill="1" applyBorder="1" applyAlignment="1" applyProtection="1">
      <alignment horizontal="center" vertical="center"/>
      <protection locked="0"/>
    </xf>
    <xf numFmtId="4" fontId="10" fillId="4" borderId="5" xfId="37" applyNumberFormat="1" applyFont="1" applyFill="1" applyBorder="1" applyAlignment="1" applyProtection="1">
      <alignment horizontal="center" vertical="center"/>
      <protection/>
    </xf>
    <xf numFmtId="0" fontId="10" fillId="3" borderId="2" xfId="39" applyFont="1" applyFill="1" applyBorder="1" applyAlignment="1" applyProtection="1">
      <alignment horizontal="left" vertical="center" wrapText="1" indent="1"/>
      <protection/>
    </xf>
    <xf numFmtId="0" fontId="10" fillId="3" borderId="2" xfId="39" applyFont="1" applyFill="1" applyBorder="1" applyAlignment="1" applyProtection="1">
      <alignment horizontal="left" vertical="center" wrapText="1" indent="2"/>
      <protection/>
    </xf>
    <xf numFmtId="0" fontId="10" fillId="0" borderId="2" xfId="39" applyFont="1" applyFill="1" applyBorder="1" applyAlignment="1" applyProtection="1">
      <alignment horizontal="center" vertical="center" wrapText="1"/>
      <protection/>
    </xf>
    <xf numFmtId="165" fontId="10" fillId="4" borderId="5" xfId="37" applyNumberFormat="1" applyFont="1" applyFill="1" applyBorder="1" applyAlignment="1" applyProtection="1">
      <alignment horizontal="center" vertical="center"/>
      <protection/>
    </xf>
    <xf numFmtId="0" fontId="10" fillId="3" borderId="2" xfId="39" applyFont="1" applyFill="1" applyBorder="1" applyAlignment="1" applyProtection="1">
      <alignment horizontal="left" vertical="center" wrapText="1" indent="3"/>
      <protection/>
    </xf>
    <xf numFmtId="165" fontId="10" fillId="6" borderId="5" xfId="37" applyNumberFormat="1" applyFont="1" applyFill="1" applyBorder="1" applyAlignment="1" applyProtection="1">
      <alignment horizontal="center" vertical="center"/>
      <protection locked="0"/>
    </xf>
    <xf numFmtId="4" fontId="10" fillId="6" borderId="5" xfId="37" applyNumberFormat="1" applyFont="1" applyFill="1" applyBorder="1" applyAlignment="1" applyProtection="1">
      <alignment horizontal="center" vertical="center"/>
      <protection locked="0"/>
    </xf>
    <xf numFmtId="1" fontId="10" fillId="6" borderId="5" xfId="37" applyNumberFormat="1" applyFont="1" applyFill="1" applyBorder="1" applyAlignment="1" applyProtection="1">
      <alignment horizontal="center" vertical="center"/>
      <protection locked="0"/>
    </xf>
    <xf numFmtId="0" fontId="15" fillId="7" borderId="6" xfId="27" applyFont="1" applyFill="1" applyBorder="1" applyAlignment="1" applyProtection="1">
      <alignment horizontal="center" vertical="center" wrapText="1"/>
      <protection/>
    </xf>
    <xf numFmtId="0" fontId="15" fillId="7" borderId="3" xfId="25" applyFont="1" applyFill="1" applyBorder="1" applyAlignment="1" applyProtection="1">
      <alignment vertical="center" wrapText="1"/>
      <protection/>
    </xf>
    <xf numFmtId="0" fontId="15" fillId="7" borderId="3" xfId="27" applyFont="1" applyFill="1" applyBorder="1" applyAlignment="1" applyProtection="1">
      <alignment vertical="center" wrapText="1"/>
      <protection/>
    </xf>
    <xf numFmtId="0" fontId="15" fillId="7" borderId="7" xfId="27" applyFont="1" applyFill="1" applyBorder="1" applyAlignment="1" applyProtection="1">
      <alignment vertical="center" wrapText="1"/>
      <protection/>
    </xf>
    <xf numFmtId="49" fontId="10" fillId="3" borderId="2" xfId="37" applyNumberFormat="1" applyFill="1" applyBorder="1" applyAlignment="1" applyProtection="1">
      <alignment horizontal="center" vertical="center"/>
      <protection/>
    </xf>
    <xf numFmtId="49" fontId="10" fillId="3" borderId="2" xfId="37" applyFill="1" applyBorder="1" applyAlignment="1" applyProtection="1">
      <alignment horizontal="left" vertical="center" wrapText="1" indent="1"/>
      <protection/>
    </xf>
    <xf numFmtId="49" fontId="10" fillId="3" borderId="2" xfId="37" applyFill="1" applyBorder="1" applyAlignment="1" applyProtection="1">
      <alignment horizontal="left" vertical="center" wrapText="1" indent="2"/>
      <protection/>
    </xf>
    <xf numFmtId="165" fontId="10" fillId="5" borderId="5" xfId="37" applyNumberFormat="1" applyFont="1" applyFill="1" applyBorder="1" applyAlignment="1" applyProtection="1">
      <alignment horizontal="center" vertical="center"/>
      <protection locked="0"/>
    </xf>
    <xf numFmtId="0" fontId="10" fillId="3" borderId="2" xfId="39" applyFont="1" applyFill="1" applyBorder="1" applyAlignment="1" applyProtection="1">
      <alignment vertical="center" wrapText="1"/>
      <protection/>
    </xf>
    <xf numFmtId="3" fontId="10" fillId="5" borderId="5" xfId="37" applyNumberFormat="1" applyFont="1" applyFill="1" applyBorder="1" applyAlignment="1" applyProtection="1">
      <alignment horizontal="center" vertical="center"/>
      <protection locked="0"/>
    </xf>
    <xf numFmtId="0" fontId="10" fillId="3" borderId="2" xfId="37" applyNumberFormat="1" applyFont="1" applyFill="1" applyBorder="1" applyAlignment="1" applyProtection="1">
      <alignment vertical="center" wrapText="1"/>
      <protection/>
    </xf>
    <xf numFmtId="0" fontId="10" fillId="0" borderId="2" xfId="37" applyNumberFormat="1" applyFont="1" applyFill="1" applyBorder="1" applyAlignment="1" applyProtection="1">
      <alignment horizontal="center" vertical="center" wrapText="1"/>
      <protection/>
    </xf>
    <xf numFmtId="49" fontId="10" fillId="6" borderId="8" xfId="37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37" applyNumberFormat="1" applyFont="1" applyFill="1" applyBorder="1" applyAlignment="1" applyProtection="1">
      <alignment horizontal="right" vertical="center" wrapText="1"/>
      <protection/>
    </xf>
    <xf numFmtId="0" fontId="13" fillId="3" borderId="10" xfId="38" applyNumberFormat="1" applyFont="1" applyFill="1" applyBorder="1" applyAlignment="1" applyProtection="1">
      <alignment horizontal="center" wrapText="1"/>
      <protection/>
    </xf>
    <xf numFmtId="49" fontId="13" fillId="0" borderId="2" xfId="38" applyFont="1" applyBorder="1" applyAlignment="1" applyProtection="1">
      <alignment horizontal="center" vertical="center" wrapText="1"/>
      <protection/>
    </xf>
    <xf numFmtId="49" fontId="14" fillId="3" borderId="9" xfId="38" applyNumberFormat="1" applyFont="1" applyFill="1" applyBorder="1" applyAlignment="1" applyProtection="1">
      <alignment horizontal="center" vertical="center" wrapText="1"/>
      <protection/>
    </xf>
    <xf numFmtId="0" fontId="13" fillId="3" borderId="2" xfId="38" applyNumberFormat="1" applyFont="1" applyFill="1" applyBorder="1" applyAlignment="1" applyProtection="1">
      <alignment horizontal="center" vertical="center" wrapText="1"/>
      <protection/>
    </xf>
    <xf numFmtId="4" fontId="13" fillId="4" borderId="2" xfId="38" applyNumberFormat="1" applyFont="1" applyFill="1" applyBorder="1" applyAlignment="1" applyProtection="1">
      <alignment horizontal="center" vertical="center"/>
      <protection/>
    </xf>
    <xf numFmtId="9" fontId="13" fillId="3" borderId="2" xfId="38" applyNumberFormat="1" applyFont="1" applyFill="1" applyBorder="1" applyAlignment="1" applyProtection="1">
      <alignment horizontal="center" vertical="center" wrapText="1"/>
      <protection/>
    </xf>
    <xf numFmtId="49" fontId="10" fillId="3" borderId="2" xfId="38" applyNumberFormat="1" applyFont="1" applyFill="1" applyBorder="1" applyAlignment="1" applyProtection="1">
      <alignment horizontal="center" vertical="center" wrapText="1"/>
      <protection/>
    </xf>
    <xf numFmtId="4" fontId="10" fillId="3" borderId="3" xfId="38" applyNumberFormat="1" applyFont="1" applyFill="1" applyBorder="1" applyAlignment="1" applyProtection="1">
      <alignment vertical="center"/>
      <protection/>
    </xf>
    <xf numFmtId="4" fontId="10" fillId="3" borderId="11" xfId="38" applyNumberFormat="1" applyFont="1" applyFill="1" applyBorder="1" applyAlignment="1" applyProtection="1">
      <alignment vertical="center"/>
      <protection/>
    </xf>
    <xf numFmtId="0" fontId="13" fillId="3" borderId="12" xfId="38" applyNumberFormat="1" applyFont="1" applyFill="1" applyBorder="1" applyAlignment="1" applyProtection="1">
      <alignment horizontal="left" vertical="center" wrapText="1" indent="1"/>
      <protection/>
    </xf>
    <xf numFmtId="49" fontId="10" fillId="0" borderId="13" xfId="38" applyFont="1" applyBorder="1" applyProtection="1">
      <alignment vertical="top"/>
      <protection/>
    </xf>
    <xf numFmtId="0" fontId="13" fillId="3" borderId="13" xfId="38" applyNumberFormat="1" applyFont="1" applyFill="1" applyBorder="1" applyAlignment="1" applyProtection="1">
      <alignment horizontal="left" vertical="center" wrapText="1" indent="1"/>
      <protection/>
    </xf>
    <xf numFmtId="4" fontId="10" fillId="3" borderId="13" xfId="38" applyNumberFormat="1" applyFont="1" applyFill="1" applyBorder="1" applyAlignment="1" applyProtection="1">
      <alignment vertical="center"/>
      <protection/>
    </xf>
    <xf numFmtId="4" fontId="10" fillId="3" borderId="14" xfId="38" applyNumberFormat="1" applyFont="1" applyFill="1" applyBorder="1" applyAlignment="1" applyProtection="1">
      <alignment vertical="center"/>
      <protection/>
    </xf>
    <xf numFmtId="4" fontId="13" fillId="4" borderId="15" xfId="38" applyNumberFormat="1" applyFont="1" applyFill="1" applyBorder="1" applyAlignment="1" applyProtection="1">
      <alignment horizontal="center" vertical="center"/>
      <protection/>
    </xf>
    <xf numFmtId="4" fontId="13" fillId="4" borderId="16" xfId="38" applyNumberFormat="1" applyFont="1" applyFill="1" applyBorder="1" applyAlignment="1" applyProtection="1">
      <alignment horizontal="center" vertical="center"/>
      <protection/>
    </xf>
    <xf numFmtId="49" fontId="10" fillId="6" borderId="17" xfId="38" applyNumberFormat="1" applyFont="1" applyFill="1" applyBorder="1" applyAlignment="1" applyProtection="1">
      <alignment horizontal="left" vertical="center" wrapText="1" indent="1"/>
      <protection locked="0"/>
    </xf>
    <xf numFmtId="2" fontId="10" fillId="6" borderId="17" xfId="38" applyNumberFormat="1" applyFont="1" applyFill="1" applyBorder="1" applyAlignment="1" applyProtection="1">
      <alignment horizontal="center" vertical="center" wrapText="1"/>
      <protection locked="0"/>
    </xf>
    <xf numFmtId="49" fontId="10" fillId="6" borderId="17" xfId="38" applyNumberFormat="1" applyFont="1" applyFill="1" applyBorder="1" applyAlignment="1" applyProtection="1">
      <alignment horizontal="center" vertical="center" wrapText="1"/>
      <protection locked="0"/>
    </xf>
    <xf numFmtId="2" fontId="10" fillId="6" borderId="17" xfId="38" applyNumberFormat="1" applyFont="1" applyFill="1" applyBorder="1" applyAlignment="1" applyProtection="1">
      <alignment horizontal="center" vertical="center"/>
      <protection locked="0"/>
    </xf>
    <xf numFmtId="9" fontId="13" fillId="3" borderId="18" xfId="38" applyNumberFormat="1" applyFont="1" applyFill="1" applyBorder="1" applyAlignment="1" applyProtection="1">
      <alignment horizontal="center" vertical="center" wrapText="1"/>
      <protection/>
    </xf>
    <xf numFmtId="0" fontId="15" fillId="7" borderId="19" xfId="25" applyFont="1" applyFill="1" applyBorder="1" applyAlignment="1" applyProtection="1">
      <alignment vertical="center"/>
      <protection/>
    </xf>
    <xf numFmtId="0" fontId="17" fillId="7" borderId="20" xfId="36" applyFont="1" applyFill="1" applyBorder="1" applyProtection="1">
      <alignment/>
      <protection/>
    </xf>
    <xf numFmtId="0" fontId="17" fillId="7" borderId="20" xfId="36" applyFont="1" applyFill="1" applyBorder="1" applyAlignment="1" applyProtection="1">
      <alignment/>
      <protection/>
    </xf>
    <xf numFmtId="0" fontId="17" fillId="7" borderId="21" xfId="36" applyFont="1" applyFill="1" applyBorder="1" applyAlignment="1" applyProtection="1">
      <alignment/>
      <protection/>
    </xf>
    <xf numFmtId="0" fontId="15" fillId="7" borderId="22" xfId="25" applyFont="1" applyFill="1" applyBorder="1" applyAlignment="1" applyProtection="1">
      <alignment vertical="center"/>
      <protection/>
    </xf>
    <xf numFmtId="0" fontId="15" fillId="7" borderId="20" xfId="25" applyFont="1" applyFill="1" applyBorder="1" applyAlignment="1" applyProtection="1">
      <alignment vertical="center"/>
      <protection/>
    </xf>
    <xf numFmtId="0" fontId="17" fillId="7" borderId="0" xfId="36" applyFont="1" applyFill="1" applyBorder="1" applyProtection="1">
      <alignment/>
      <protection/>
    </xf>
    <xf numFmtId="0" fontId="17" fillId="7" borderId="23" xfId="36" applyFont="1" applyFill="1" applyBorder="1" applyProtection="1">
      <alignment/>
      <protection/>
    </xf>
    <xf numFmtId="49" fontId="10" fillId="7" borderId="6" xfId="38" applyNumberFormat="1" applyFont="1" applyFill="1" applyBorder="1" applyAlignment="1" applyProtection="1">
      <alignment horizontal="center" vertical="center"/>
      <protection/>
    </xf>
    <xf numFmtId="0" fontId="15" fillId="7" borderId="3" xfId="25" applyFont="1" applyFill="1" applyBorder="1" applyAlignment="1" applyProtection="1">
      <alignment vertical="center"/>
      <protection/>
    </xf>
    <xf numFmtId="0" fontId="15" fillId="7" borderId="10" xfId="25" applyFont="1" applyFill="1" applyBorder="1" applyAlignment="1" applyProtection="1">
      <alignment vertical="center"/>
      <protection/>
    </xf>
    <xf numFmtId="0" fontId="17" fillId="7" borderId="10" xfId="36" applyFont="1" applyFill="1" applyBorder="1" applyProtection="1">
      <alignment/>
      <protection/>
    </xf>
    <xf numFmtId="0" fontId="17" fillId="7" borderId="10" xfId="36" applyFont="1" applyFill="1" applyBorder="1" applyAlignment="1" applyProtection="1">
      <alignment horizontal="center"/>
      <protection/>
    </xf>
    <xf numFmtId="0" fontId="17" fillId="7" borderId="24" xfId="36" applyFont="1" applyFill="1" applyBorder="1" applyProtection="1">
      <alignment/>
      <protection/>
    </xf>
    <xf numFmtId="0" fontId="10" fillId="3" borderId="9" xfId="38" applyNumberFormat="1" applyFont="1" applyFill="1" applyBorder="1" applyAlignment="1" applyProtection="1">
      <alignment horizontal="right" vertical="center" wrapText="1"/>
      <protection/>
    </xf>
    <xf numFmtId="0" fontId="10" fillId="3" borderId="9" xfId="38" applyNumberFormat="1" applyFill="1" applyBorder="1" applyAlignment="1" applyProtection="1">
      <alignment vertical="center"/>
      <protection/>
    </xf>
    <xf numFmtId="0" fontId="13" fillId="3" borderId="9" xfId="38" applyNumberFormat="1" applyFont="1" applyFill="1" applyBorder="1" applyAlignment="1" applyProtection="1">
      <alignment vertical="center"/>
      <protection/>
    </xf>
    <xf numFmtId="49" fontId="10" fillId="3" borderId="25" xfId="39" applyNumberFormat="1" applyFont="1" applyFill="1" applyBorder="1" applyAlignment="1" applyProtection="1">
      <alignment horizontal="center" vertical="center"/>
      <protection/>
    </xf>
    <xf numFmtId="0" fontId="10" fillId="3" borderId="25" xfId="39" applyFont="1" applyFill="1" applyBorder="1" applyAlignment="1" applyProtection="1">
      <alignment horizontal="left" vertical="center" wrapText="1" indent="2"/>
      <protection/>
    </xf>
    <xf numFmtId="0" fontId="10" fillId="0" borderId="25" xfId="39" applyFont="1" applyFill="1" applyBorder="1" applyAlignment="1" applyProtection="1">
      <alignment horizontal="center" vertical="center" wrapText="1"/>
      <protection/>
    </xf>
    <xf numFmtId="4" fontId="10" fillId="6" borderId="26" xfId="37" applyNumberFormat="1" applyFont="1" applyFill="1" applyBorder="1" applyAlignment="1" applyProtection="1">
      <alignment horizontal="center" vertical="center"/>
      <protection locked="0"/>
    </xf>
    <xf numFmtId="0" fontId="15" fillId="7" borderId="27" xfId="27" applyFont="1" applyFill="1" applyBorder="1" applyAlignment="1" applyProtection="1">
      <alignment horizontal="center" vertical="center" wrapText="1"/>
      <protection/>
    </xf>
    <xf numFmtId="0" fontId="15" fillId="7" borderId="28" xfId="25" applyFont="1" applyFill="1" applyBorder="1" applyAlignment="1" applyProtection="1">
      <alignment vertical="center" wrapText="1"/>
      <protection/>
    </xf>
    <xf numFmtId="0" fontId="15" fillId="7" borderId="28" xfId="27" applyFont="1" applyFill="1" applyBorder="1" applyAlignment="1" applyProtection="1">
      <alignment vertical="center" wrapText="1"/>
      <protection/>
    </xf>
    <xf numFmtId="0" fontId="15" fillId="7" borderId="29" xfId="27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4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NumberFormat="1" applyFont="1" applyFill="1" applyBorder="1" applyAlignment="1" applyProtection="1">
      <alignment horizontal="center" wrapText="1"/>
      <protection/>
    </xf>
    <xf numFmtId="0" fontId="13" fillId="3" borderId="10" xfId="0" applyNumberFormat="1" applyFont="1" applyFill="1" applyBorder="1" applyAlignment="1" applyProtection="1">
      <alignment horizont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49" fontId="14" fillId="3" borderId="3" xfId="0" applyNumberFormat="1" applyFont="1" applyFill="1" applyBorder="1" applyAlignment="1" applyProtection="1">
      <alignment horizontal="center" vertical="center" wrapText="1"/>
      <protection/>
    </xf>
    <xf numFmtId="49" fontId="10" fillId="3" borderId="2" xfId="0" applyNumberFormat="1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center" vertical="center" wrapText="1"/>
      <protection/>
    </xf>
    <xf numFmtId="4" fontId="10" fillId="4" borderId="5" xfId="0" applyNumberFormat="1" applyFont="1" applyFill="1" applyBorder="1" applyAlignment="1" applyProtection="1">
      <alignment horizontal="center" vertical="center"/>
      <protection/>
    </xf>
    <xf numFmtId="165" fontId="10" fillId="4" borderId="5" xfId="0" applyNumberFormat="1" applyFont="1" applyFill="1" applyBorder="1" applyAlignment="1" applyProtection="1">
      <alignment horizontal="center" vertical="center"/>
      <protection/>
    </xf>
    <xf numFmtId="165" fontId="10" fillId="6" borderId="5" xfId="0" applyNumberFormat="1" applyFont="1" applyFill="1" applyBorder="1" applyAlignment="1" applyProtection="1">
      <alignment horizontal="center" vertical="center"/>
      <protection locked="0"/>
    </xf>
    <xf numFmtId="4" fontId="10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5" borderId="2" xfId="0" applyNumberFormat="1" applyFill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center" vertical="center" wrapText="1"/>
      <protection/>
    </xf>
    <xf numFmtId="4" fontId="10" fillId="5" borderId="7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left" vertical="center" wrapText="1" indent="1"/>
      <protection/>
    </xf>
    <xf numFmtId="0" fontId="0" fillId="3" borderId="2" xfId="0" applyFill="1" applyBorder="1" applyAlignment="1" applyProtection="1">
      <alignment horizontal="left" vertical="center" wrapText="1" indent="2"/>
      <protection/>
    </xf>
    <xf numFmtId="165" fontId="10" fillId="5" borderId="5" xfId="0" applyNumberFormat="1" applyFont="1" applyFill="1" applyBorder="1" applyAlignment="1" applyProtection="1">
      <alignment horizontal="center" vertical="center"/>
      <protection locked="0"/>
    </xf>
    <xf numFmtId="3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37" applyNumberFormat="1" applyFill="1" applyBorder="1" applyAlignment="1" applyProtection="1">
      <alignment horizontal="left" vertical="center" wrapText="1"/>
      <protection/>
    </xf>
    <xf numFmtId="0" fontId="13" fillId="0" borderId="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0" fillId="3" borderId="2" xfId="38" applyNumberFormat="1" applyFont="1" applyFill="1" applyBorder="1" applyAlignment="1" applyProtection="1">
      <alignment horizontal="center" vertical="center"/>
      <protection/>
    </xf>
    <xf numFmtId="49" fontId="10" fillId="6" borderId="12" xfId="38" applyNumberFormat="1" applyFont="1" applyFill="1" applyBorder="1" applyAlignment="1" applyProtection="1">
      <alignment horizontal="center" vertical="center" wrapText="1"/>
      <protection locked="0"/>
    </xf>
    <xf numFmtId="49" fontId="10" fillId="6" borderId="30" xfId="38" applyNumberFormat="1" applyFont="1" applyFill="1" applyBorder="1" applyAlignment="1" applyProtection="1">
      <alignment horizontal="center" vertical="center" wrapText="1"/>
      <protection locked="0"/>
    </xf>
    <xf numFmtId="49" fontId="10" fillId="6" borderId="31" xfId="38" applyNumberFormat="1" applyFont="1" applyFill="1" applyBorder="1" applyAlignment="1" applyProtection="1">
      <alignment horizontal="center" vertical="center" wrapText="1"/>
      <protection locked="0"/>
    </xf>
    <xf numFmtId="49" fontId="10" fillId="6" borderId="32" xfId="38" applyNumberFormat="1" applyFont="1" applyFill="1" applyBorder="1" applyAlignment="1" applyProtection="1">
      <alignment horizontal="center" vertical="center" wrapText="1"/>
      <protection locked="0"/>
    </xf>
    <xf numFmtId="49" fontId="10" fillId="6" borderId="17" xfId="38" applyNumberFormat="1" applyFill="1" applyBorder="1" applyAlignment="1" applyProtection="1">
      <alignment horizontal="center" vertical="center" wrapText="1"/>
      <protection locked="0"/>
    </xf>
    <xf numFmtId="0" fontId="13" fillId="3" borderId="2" xfId="38" applyNumberFormat="1" applyFont="1" applyFill="1" applyBorder="1" applyAlignment="1" applyProtection="1">
      <alignment horizontal="left" vertical="center" wrapText="1"/>
      <protection/>
    </xf>
    <xf numFmtId="0" fontId="10" fillId="3" borderId="6" xfId="38" applyNumberFormat="1" applyFont="1" applyFill="1" applyBorder="1" applyAlignment="1" applyProtection="1">
      <alignment horizontal="left" vertical="center" wrapText="1" indent="1"/>
      <protection/>
    </xf>
    <xf numFmtId="49" fontId="10" fillId="0" borderId="3" xfId="38" applyBorder="1">
      <alignment vertical="top"/>
      <protection/>
    </xf>
    <xf numFmtId="0" fontId="13" fillId="0" borderId="0" xfId="38" applyNumberFormat="1" applyFont="1" applyFill="1" applyBorder="1" applyAlignment="1" applyProtection="1">
      <alignment horizontal="center" vertical="center" wrapText="1"/>
      <protection/>
    </xf>
    <xf numFmtId="0" fontId="10" fillId="0" borderId="0" xfId="38" applyNumberFormat="1" applyFont="1" applyFill="1" applyBorder="1" applyAlignment="1" applyProtection="1">
      <alignment horizontal="center" vertical="top" wrapText="1"/>
      <protection/>
    </xf>
  </cellXfs>
  <cellStyles count="30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Currency" xfId="28"/>
    <cellStyle name="Currency [0]" xfId="29"/>
    <cellStyle name="Обычный 10" xfId="30"/>
    <cellStyle name="Обычный 12" xfId="31"/>
    <cellStyle name="Обычный 12 2" xfId="32"/>
    <cellStyle name="Обычный 14" xfId="33"/>
    <cellStyle name="Обычный 2_Новая инструкция1_фст" xfId="34"/>
    <cellStyle name="Обычный_ЖКУ_проект3" xfId="35"/>
    <cellStyle name="Обычный_Котёл Сбыты" xfId="36"/>
    <cellStyle name="Обычный_Лист1" xfId="37"/>
    <cellStyle name="Обычный_Лист5" xfId="38"/>
    <cellStyle name="Обычный_ХВС показатели" xfId="39"/>
    <cellStyle name="Followed Hyperlink" xfId="40"/>
    <cellStyle name="Percent" xfId="41"/>
    <cellStyle name="Comma" xfId="42"/>
    <cellStyle name="Comma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96;&#1072;&#1073;&#1083;&#1086;&#1085;%20&#1074;&#1086;&#1076;%20&#1073;&#1072;&#1083;&#1072;&#1085;\&#1050;&#1086;&#1087;&#1080;&#1103;%20JKH.OPEN.INFO.BALANCE.HVS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ГУП "Белводоканал"</v>
          </cell>
        </row>
        <row r="34">
          <cell r="F34" t="str">
            <v>Оказание услуг в сфере водоснабжения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tabSelected="1" workbookViewId="0" topLeftCell="B1">
      <selection activeCell="E72" sqref="E72"/>
    </sheetView>
  </sheetViews>
  <sheetFormatPr defaultColWidth="9.00390625" defaultRowHeight="12.75"/>
  <cols>
    <col min="1" max="1" width="0" style="0" hidden="1" customWidth="1"/>
    <col min="3" max="3" width="35.125" style="0" customWidth="1"/>
    <col min="4" max="4" width="14.125" style="0" customWidth="1"/>
    <col min="5" max="5" width="26.875" style="0" customWidth="1"/>
    <col min="6" max="6" width="10.125" style="0" bestFit="1" customWidth="1"/>
  </cols>
  <sheetData>
    <row r="1" spans="2:5" ht="42" customHeight="1">
      <c r="B1" s="108" t="s">
        <v>45</v>
      </c>
      <c r="C1" s="108"/>
      <c r="D1" s="108"/>
      <c r="E1" s="108"/>
    </row>
    <row r="2" spans="2:5" ht="12.75">
      <c r="B2" s="109" t="s">
        <v>44</v>
      </c>
      <c r="C2" s="109"/>
      <c r="D2" s="109"/>
      <c r="E2" s="109"/>
    </row>
    <row r="3" spans="2:5" ht="12.75">
      <c r="B3" s="1"/>
      <c r="C3" s="1"/>
      <c r="D3" s="1"/>
      <c r="E3" s="1"/>
    </row>
    <row r="4" spans="2:5" ht="22.5">
      <c r="B4" s="2" t="s">
        <v>10</v>
      </c>
      <c r="C4" s="2" t="s">
        <v>1</v>
      </c>
      <c r="D4" s="2" t="s">
        <v>76</v>
      </c>
      <c r="E4" s="2" t="s">
        <v>2</v>
      </c>
    </row>
    <row r="5" spans="2:5" ht="12.75">
      <c r="B5" s="3" t="s">
        <v>6</v>
      </c>
      <c r="C5" s="3" t="s">
        <v>7</v>
      </c>
      <c r="D5" s="3" t="s">
        <v>8</v>
      </c>
      <c r="E5" s="3" t="s">
        <v>189</v>
      </c>
    </row>
    <row r="6" spans="2:5" ht="33.75">
      <c r="B6" s="4" t="s">
        <v>6</v>
      </c>
      <c r="C6" s="5" t="s">
        <v>34</v>
      </c>
      <c r="D6" s="6" t="s">
        <v>9</v>
      </c>
      <c r="E6" s="7" t="s">
        <v>74</v>
      </c>
    </row>
    <row r="7" spans="2:5" ht="12.75">
      <c r="B7" s="8" t="s">
        <v>7</v>
      </c>
      <c r="C7" s="9" t="s">
        <v>33</v>
      </c>
      <c r="D7" s="10" t="s">
        <v>75</v>
      </c>
      <c r="E7" s="11">
        <v>419111.871</v>
      </c>
    </row>
    <row r="8" spans="2:6" ht="33.75">
      <c r="B8" s="8">
        <v>3</v>
      </c>
      <c r="C8" s="9" t="s">
        <v>138</v>
      </c>
      <c r="D8" s="10" t="s">
        <v>75</v>
      </c>
      <c r="E8" s="12">
        <v>425157.09</v>
      </c>
      <c r="F8" s="81"/>
    </row>
    <row r="9" spans="2:5" ht="12.75">
      <c r="B9" s="8" t="s">
        <v>78</v>
      </c>
      <c r="C9" s="13" t="s">
        <v>139</v>
      </c>
      <c r="D9" s="10" t="s">
        <v>75</v>
      </c>
      <c r="E9" s="12">
        <v>0</v>
      </c>
    </row>
    <row r="10" spans="2:5" ht="12.75">
      <c r="B10" s="8" t="s">
        <v>140</v>
      </c>
      <c r="C10" s="14" t="s">
        <v>141</v>
      </c>
      <c r="D10" s="10" t="s">
        <v>75</v>
      </c>
      <c r="E10" s="11">
        <v>0</v>
      </c>
    </row>
    <row r="11" spans="2:5" ht="12.75">
      <c r="B11" s="8" t="s">
        <v>142</v>
      </c>
      <c r="C11" s="14" t="s">
        <v>143</v>
      </c>
      <c r="D11" s="10" t="s">
        <v>75</v>
      </c>
      <c r="E11" s="11">
        <v>0</v>
      </c>
    </row>
    <row r="12" spans="2:5" ht="12.75">
      <c r="B12" s="8" t="s">
        <v>144</v>
      </c>
      <c r="C12" s="14" t="s">
        <v>145</v>
      </c>
      <c r="D12" s="10" t="s">
        <v>75</v>
      </c>
      <c r="E12" s="11">
        <v>0</v>
      </c>
    </row>
    <row r="13" spans="2:5" ht="56.25">
      <c r="B13" s="8" t="s">
        <v>32</v>
      </c>
      <c r="C13" s="13" t="s">
        <v>185</v>
      </c>
      <c r="D13" s="15" t="s">
        <v>75</v>
      </c>
      <c r="E13" s="11">
        <v>191309.22</v>
      </c>
    </row>
    <row r="14" spans="2:5" ht="22.5">
      <c r="B14" s="8" t="s">
        <v>184</v>
      </c>
      <c r="C14" s="14" t="s">
        <v>100</v>
      </c>
      <c r="D14" s="10" t="s">
        <v>186</v>
      </c>
      <c r="E14" s="12">
        <v>3.476677488734963</v>
      </c>
    </row>
    <row r="15" spans="2:5" ht="22.5">
      <c r="B15" s="8" t="s">
        <v>101</v>
      </c>
      <c r="C15" s="14" t="s">
        <v>102</v>
      </c>
      <c r="D15" s="10" t="s">
        <v>146</v>
      </c>
      <c r="E15" s="11">
        <v>55026.45</v>
      </c>
    </row>
    <row r="16" spans="2:5" ht="33.75">
      <c r="B16" s="8" t="s">
        <v>31</v>
      </c>
      <c r="C16" s="13" t="s">
        <v>147</v>
      </c>
      <c r="D16" s="15" t="s">
        <v>75</v>
      </c>
      <c r="E16" s="11">
        <v>702.2</v>
      </c>
    </row>
    <row r="17" spans="2:5" ht="33.75">
      <c r="B17" s="8" t="s">
        <v>0</v>
      </c>
      <c r="C17" s="14" t="s">
        <v>103</v>
      </c>
      <c r="D17" s="10" t="s">
        <v>104</v>
      </c>
      <c r="E17" s="16">
        <v>17.71</v>
      </c>
    </row>
    <row r="18" spans="2:5" ht="12.75">
      <c r="B18" s="8" t="s">
        <v>105</v>
      </c>
      <c r="C18" s="17" t="s">
        <v>106</v>
      </c>
      <c r="D18" s="10" t="s">
        <v>104</v>
      </c>
      <c r="E18" s="18">
        <v>14.28</v>
      </c>
    </row>
    <row r="19" spans="2:5" ht="12.75">
      <c r="B19" s="8" t="s">
        <v>107</v>
      </c>
      <c r="C19" s="17" t="s">
        <v>108</v>
      </c>
      <c r="D19" s="10" t="s">
        <v>104</v>
      </c>
      <c r="E19" s="18">
        <v>0</v>
      </c>
    </row>
    <row r="20" spans="2:5" ht="12.75">
      <c r="B20" s="8" t="s">
        <v>109</v>
      </c>
      <c r="C20" s="17" t="s">
        <v>110</v>
      </c>
      <c r="D20" s="10" t="s">
        <v>104</v>
      </c>
      <c r="E20" s="18">
        <v>0</v>
      </c>
    </row>
    <row r="21" spans="2:5" ht="12.75">
      <c r="B21" s="8" t="s">
        <v>111</v>
      </c>
      <c r="C21" s="17" t="s">
        <v>112</v>
      </c>
      <c r="D21" s="10" t="s">
        <v>104</v>
      </c>
      <c r="E21" s="18">
        <v>0</v>
      </c>
    </row>
    <row r="22" spans="2:5" ht="12.75">
      <c r="B22" s="8" t="s">
        <v>113</v>
      </c>
      <c r="C22" s="17" t="s">
        <v>114</v>
      </c>
      <c r="D22" s="10" t="s">
        <v>104</v>
      </c>
      <c r="E22" s="18">
        <v>0</v>
      </c>
    </row>
    <row r="23" spans="2:5" ht="12.75">
      <c r="B23" s="8" t="s">
        <v>115</v>
      </c>
      <c r="C23" s="17" t="s">
        <v>116</v>
      </c>
      <c r="D23" s="10" t="s">
        <v>104</v>
      </c>
      <c r="E23" s="18">
        <v>0</v>
      </c>
    </row>
    <row r="24" spans="2:5" ht="12.75">
      <c r="B24" s="8" t="s">
        <v>117</v>
      </c>
      <c r="C24" s="17" t="s">
        <v>118</v>
      </c>
      <c r="D24" s="10" t="s">
        <v>104</v>
      </c>
      <c r="E24" s="18">
        <v>0</v>
      </c>
    </row>
    <row r="25" spans="2:5" ht="12.75">
      <c r="B25" s="8" t="s">
        <v>119</v>
      </c>
      <c r="C25" s="17" t="s">
        <v>120</v>
      </c>
      <c r="D25" s="10" t="s">
        <v>104</v>
      </c>
      <c r="E25" s="18">
        <v>3.43</v>
      </c>
    </row>
    <row r="26" spans="2:5" ht="12.75">
      <c r="B26" s="8" t="s">
        <v>30</v>
      </c>
      <c r="C26" s="13" t="s">
        <v>129</v>
      </c>
      <c r="D26" s="15" t="s">
        <v>75</v>
      </c>
      <c r="E26" s="11">
        <v>37856.54</v>
      </c>
    </row>
    <row r="27" spans="2:5" ht="33.75">
      <c r="B27" s="8" t="s">
        <v>29</v>
      </c>
      <c r="C27" s="13" t="s">
        <v>26</v>
      </c>
      <c r="D27" s="15" t="s">
        <v>75</v>
      </c>
      <c r="E27" s="11">
        <v>11462.96</v>
      </c>
    </row>
    <row r="28" spans="2:5" ht="22.5">
      <c r="B28" s="8" t="s">
        <v>28</v>
      </c>
      <c r="C28" s="13" t="s">
        <v>24</v>
      </c>
      <c r="D28" s="15" t="s">
        <v>75</v>
      </c>
      <c r="E28" s="11">
        <v>2670.28</v>
      </c>
    </row>
    <row r="29" spans="2:5" ht="33.75">
      <c r="B29" s="8" t="s">
        <v>27</v>
      </c>
      <c r="C29" s="13" t="s">
        <v>23</v>
      </c>
      <c r="D29" s="15" t="s">
        <v>75</v>
      </c>
      <c r="E29" s="11">
        <v>0</v>
      </c>
    </row>
    <row r="30" spans="2:5" ht="22.5">
      <c r="B30" s="8" t="s">
        <v>25</v>
      </c>
      <c r="C30" s="13" t="s">
        <v>22</v>
      </c>
      <c r="D30" s="15" t="s">
        <v>75</v>
      </c>
      <c r="E30" s="11">
        <v>56548.31</v>
      </c>
    </row>
    <row r="31" spans="2:5" ht="12.75">
      <c r="B31" s="8" t="s">
        <v>121</v>
      </c>
      <c r="C31" s="14" t="s">
        <v>20</v>
      </c>
      <c r="D31" s="15" t="s">
        <v>75</v>
      </c>
      <c r="E31" s="11">
        <v>28852.59</v>
      </c>
    </row>
    <row r="32" spans="2:5" ht="12.75">
      <c r="B32" s="8" t="s">
        <v>122</v>
      </c>
      <c r="C32" s="14" t="s">
        <v>19</v>
      </c>
      <c r="D32" s="15" t="s">
        <v>75</v>
      </c>
      <c r="E32" s="11">
        <v>8736.56</v>
      </c>
    </row>
    <row r="33" spans="2:5" ht="22.5">
      <c r="B33" s="8" t="s">
        <v>66</v>
      </c>
      <c r="C33" s="13" t="s">
        <v>21</v>
      </c>
      <c r="D33" s="15" t="s">
        <v>75</v>
      </c>
      <c r="E33" s="11">
        <v>59357.38</v>
      </c>
    </row>
    <row r="34" spans="2:5" ht="12.75">
      <c r="B34" s="8" t="s">
        <v>123</v>
      </c>
      <c r="C34" s="14" t="s">
        <v>20</v>
      </c>
      <c r="D34" s="15" t="s">
        <v>75</v>
      </c>
      <c r="E34" s="11">
        <v>20763.53</v>
      </c>
    </row>
    <row r="35" spans="2:5" ht="12.75">
      <c r="B35" s="8" t="s">
        <v>124</v>
      </c>
      <c r="C35" s="14" t="s">
        <v>19</v>
      </c>
      <c r="D35" s="15" t="s">
        <v>75</v>
      </c>
      <c r="E35" s="11">
        <v>6287.2</v>
      </c>
    </row>
    <row r="36" spans="2:5" ht="33.75">
      <c r="B36" s="8" t="s">
        <v>67</v>
      </c>
      <c r="C36" s="13" t="s">
        <v>125</v>
      </c>
      <c r="D36" s="15" t="s">
        <v>75</v>
      </c>
      <c r="E36" s="11">
        <v>56809.2</v>
      </c>
    </row>
    <row r="37" spans="2:5" ht="33.75">
      <c r="B37" s="8" t="s">
        <v>68</v>
      </c>
      <c r="C37" s="14" t="s">
        <v>81</v>
      </c>
      <c r="D37" s="15" t="s">
        <v>75</v>
      </c>
      <c r="E37" s="19">
        <v>11646.85</v>
      </c>
    </row>
    <row r="38" spans="2:5" ht="33.75">
      <c r="B38" s="8" t="s">
        <v>69</v>
      </c>
      <c r="C38" s="14" t="s">
        <v>13</v>
      </c>
      <c r="D38" s="15" t="s">
        <v>75</v>
      </c>
      <c r="E38" s="19">
        <v>45162.36</v>
      </c>
    </row>
    <row r="39" spans="2:5" ht="45">
      <c r="B39" s="8" t="s">
        <v>70</v>
      </c>
      <c r="C39" s="13" t="s">
        <v>130</v>
      </c>
      <c r="D39" s="15" t="s">
        <v>75</v>
      </c>
      <c r="E39" s="19">
        <v>0</v>
      </c>
    </row>
    <row r="40" spans="2:5" ht="22.5">
      <c r="B40" s="8" t="s">
        <v>71</v>
      </c>
      <c r="C40" s="14" t="s">
        <v>131</v>
      </c>
      <c r="D40" s="15" t="s">
        <v>75</v>
      </c>
      <c r="E40" s="19">
        <v>0</v>
      </c>
    </row>
    <row r="41" spans="2:5" ht="45">
      <c r="B41" s="8" t="s">
        <v>72</v>
      </c>
      <c r="C41" s="14" t="s">
        <v>132</v>
      </c>
      <c r="D41" s="15" t="s">
        <v>75</v>
      </c>
      <c r="E41" s="19">
        <v>0</v>
      </c>
    </row>
    <row r="42" spans="2:5" ht="22.5">
      <c r="B42" s="8" t="s">
        <v>133</v>
      </c>
      <c r="C42" s="14" t="s">
        <v>134</v>
      </c>
      <c r="D42" s="10" t="s">
        <v>16</v>
      </c>
      <c r="E42" s="20">
        <v>0</v>
      </c>
    </row>
    <row r="43" spans="2:5" ht="33.75">
      <c r="B43" s="73" t="s">
        <v>135</v>
      </c>
      <c r="C43" s="74" t="s">
        <v>136</v>
      </c>
      <c r="D43" s="75" t="s">
        <v>75</v>
      </c>
      <c r="E43" s="76">
        <v>0</v>
      </c>
    </row>
    <row r="44" spans="2:5" ht="56.25">
      <c r="B44" s="8" t="s">
        <v>73</v>
      </c>
      <c r="C44" s="13" t="s">
        <v>18</v>
      </c>
      <c r="D44" s="15" t="s">
        <v>75</v>
      </c>
      <c r="E44" s="11">
        <v>1016</v>
      </c>
    </row>
    <row r="45" spans="2:5" ht="12.75">
      <c r="B45" s="8" t="s">
        <v>192</v>
      </c>
      <c r="C45" s="13" t="s">
        <v>193</v>
      </c>
      <c r="D45" s="15" t="s">
        <v>75</v>
      </c>
      <c r="E45" s="11">
        <v>7425</v>
      </c>
    </row>
    <row r="46" spans="2:5" ht="12.75">
      <c r="B46" s="77"/>
      <c r="C46" s="78" t="s">
        <v>4</v>
      </c>
      <c r="D46" s="79"/>
      <c r="E46" s="80"/>
    </row>
    <row r="47" spans="2:5" ht="45">
      <c r="B47" s="8" t="s">
        <v>189</v>
      </c>
      <c r="C47" s="9" t="s">
        <v>148</v>
      </c>
      <c r="D47" s="15" t="s">
        <v>75</v>
      </c>
      <c r="E47" s="11">
        <f>E7-E8</f>
        <v>-6045.219000000041</v>
      </c>
    </row>
    <row r="48" spans="2:5" ht="22.5">
      <c r="B48" s="8" t="s">
        <v>188</v>
      </c>
      <c r="C48" s="9" t="s">
        <v>149</v>
      </c>
      <c r="D48" s="15" t="s">
        <v>75</v>
      </c>
      <c r="E48" s="11">
        <v>0</v>
      </c>
    </row>
    <row r="49" spans="2:5" ht="56.25">
      <c r="B49" s="8" t="s">
        <v>5</v>
      </c>
      <c r="C49" s="13" t="s">
        <v>150</v>
      </c>
      <c r="D49" s="15" t="s">
        <v>75</v>
      </c>
      <c r="E49" s="11">
        <v>0</v>
      </c>
    </row>
    <row r="50" spans="2:6" ht="12.75">
      <c r="B50" s="8" t="s">
        <v>3</v>
      </c>
      <c r="C50" s="9" t="s">
        <v>83</v>
      </c>
      <c r="D50" s="10" t="s">
        <v>75</v>
      </c>
      <c r="E50" s="82">
        <v>5481.6</v>
      </c>
      <c r="F50">
        <v>31694</v>
      </c>
    </row>
    <row r="51" spans="2:5" ht="22.5">
      <c r="B51" s="25" t="s">
        <v>15</v>
      </c>
      <c r="C51" s="26" t="s">
        <v>80</v>
      </c>
      <c r="D51" s="6" t="s">
        <v>75</v>
      </c>
      <c r="E51" s="11">
        <v>5481.6</v>
      </c>
    </row>
    <row r="52" spans="2:5" ht="22.5">
      <c r="B52" s="8" t="s">
        <v>39</v>
      </c>
      <c r="C52" s="27" t="s">
        <v>82</v>
      </c>
      <c r="D52" s="10" t="s">
        <v>75</v>
      </c>
      <c r="E52" s="19"/>
    </row>
    <row r="53" spans="2:5" ht="22.5">
      <c r="B53" s="8" t="s">
        <v>40</v>
      </c>
      <c r="C53" s="27" t="s">
        <v>11</v>
      </c>
      <c r="D53" s="10" t="s">
        <v>75</v>
      </c>
      <c r="E53" s="19"/>
    </row>
    <row r="54" spans="2:5" ht="33.75">
      <c r="B54" s="25" t="s">
        <v>77</v>
      </c>
      <c r="C54" s="27" t="s">
        <v>12</v>
      </c>
      <c r="D54" s="6" t="s">
        <v>75</v>
      </c>
      <c r="E54" s="19">
        <v>37175.6</v>
      </c>
    </row>
    <row r="55" spans="2:5" ht="12.75">
      <c r="B55" s="8" t="s">
        <v>14</v>
      </c>
      <c r="C55" s="9" t="s">
        <v>151</v>
      </c>
      <c r="D55" s="10" t="s">
        <v>137</v>
      </c>
      <c r="E55" s="16">
        <f>E56+E57</f>
        <v>52399.28</v>
      </c>
    </row>
    <row r="56" spans="2:5" ht="12.75">
      <c r="B56" s="8" t="s">
        <v>42</v>
      </c>
      <c r="C56" s="13" t="s">
        <v>152</v>
      </c>
      <c r="D56" s="10" t="s">
        <v>137</v>
      </c>
      <c r="E56" s="28">
        <v>52399.28</v>
      </c>
    </row>
    <row r="57" spans="2:5" ht="12.75">
      <c r="B57" s="8" t="s">
        <v>191</v>
      </c>
      <c r="C57" s="13" t="s">
        <v>153</v>
      </c>
      <c r="D57" s="10" t="s">
        <v>137</v>
      </c>
      <c r="E57" s="28">
        <v>0</v>
      </c>
    </row>
    <row r="58" spans="2:5" ht="22.5">
      <c r="B58" s="8" t="s">
        <v>190</v>
      </c>
      <c r="C58" s="9" t="s">
        <v>154</v>
      </c>
      <c r="D58" s="10" t="s">
        <v>137</v>
      </c>
      <c r="E58" s="16">
        <v>0</v>
      </c>
    </row>
    <row r="59" spans="2:5" ht="12.75">
      <c r="B59" s="8" t="s">
        <v>43</v>
      </c>
      <c r="C59" s="13" t="s">
        <v>141</v>
      </c>
      <c r="D59" s="10" t="s">
        <v>137</v>
      </c>
      <c r="E59" s="28">
        <v>0</v>
      </c>
    </row>
    <row r="60" spans="2:5" ht="12.75">
      <c r="B60" s="8" t="s">
        <v>51</v>
      </c>
      <c r="C60" s="13" t="s">
        <v>143</v>
      </c>
      <c r="D60" s="10" t="s">
        <v>137</v>
      </c>
      <c r="E60" s="28">
        <v>0</v>
      </c>
    </row>
    <row r="61" spans="2:5" ht="22.5">
      <c r="B61" s="8" t="s">
        <v>17</v>
      </c>
      <c r="C61" s="9" t="s">
        <v>155</v>
      </c>
      <c r="D61" s="10" t="s">
        <v>137</v>
      </c>
      <c r="E61" s="28">
        <v>21885.5</v>
      </c>
    </row>
    <row r="62" spans="2:5" ht="22.5">
      <c r="B62" s="8" t="s">
        <v>84</v>
      </c>
      <c r="C62" s="9" t="s">
        <v>156</v>
      </c>
      <c r="D62" s="10" t="s">
        <v>137</v>
      </c>
      <c r="E62" s="16">
        <f>E63+E64</f>
        <v>35093.899999999994</v>
      </c>
    </row>
    <row r="63" spans="2:5" ht="12.75">
      <c r="B63" s="8" t="s">
        <v>157</v>
      </c>
      <c r="C63" s="13" t="s">
        <v>158</v>
      </c>
      <c r="D63" s="10" t="s">
        <v>137</v>
      </c>
      <c r="E63" s="28">
        <v>18474.8</v>
      </c>
    </row>
    <row r="64" spans="2:5" ht="22.5">
      <c r="B64" s="8" t="s">
        <v>159</v>
      </c>
      <c r="C64" s="13" t="s">
        <v>160</v>
      </c>
      <c r="D64" s="10" t="s">
        <v>137</v>
      </c>
      <c r="E64" s="28">
        <v>16619.1</v>
      </c>
    </row>
    <row r="65" spans="2:5" ht="22.5">
      <c r="B65" s="8" t="s">
        <v>85</v>
      </c>
      <c r="C65" s="29" t="s">
        <v>161</v>
      </c>
      <c r="D65" s="10" t="s">
        <v>89</v>
      </c>
      <c r="E65" s="11">
        <v>32.8</v>
      </c>
    </row>
    <row r="66" spans="2:5" ht="12.75">
      <c r="B66" s="8" t="s">
        <v>86</v>
      </c>
      <c r="C66" s="13" t="s">
        <v>162</v>
      </c>
      <c r="D66" s="10" t="s">
        <v>89</v>
      </c>
      <c r="E66" s="11">
        <v>18.5</v>
      </c>
    </row>
    <row r="67" spans="2:5" ht="22.5">
      <c r="B67" s="8" t="s">
        <v>87</v>
      </c>
      <c r="C67" s="13" t="s">
        <v>163</v>
      </c>
      <c r="D67" s="10" t="s">
        <v>89</v>
      </c>
      <c r="E67" s="11">
        <v>32.8</v>
      </c>
    </row>
    <row r="68" spans="2:5" ht="22.5">
      <c r="B68" s="8" t="s">
        <v>88</v>
      </c>
      <c r="C68" s="9" t="s">
        <v>164</v>
      </c>
      <c r="D68" s="10" t="s">
        <v>92</v>
      </c>
      <c r="E68" s="30">
        <v>1050.11</v>
      </c>
    </row>
    <row r="69" spans="2:5" ht="12.75">
      <c r="B69" s="8" t="s">
        <v>90</v>
      </c>
      <c r="C69" s="9" t="s">
        <v>165</v>
      </c>
      <c r="D69" s="10" t="s">
        <v>95</v>
      </c>
      <c r="E69" s="30">
        <v>133</v>
      </c>
    </row>
    <row r="70" spans="2:5" ht="22.5">
      <c r="B70" s="8" t="s">
        <v>91</v>
      </c>
      <c r="C70" s="29" t="s">
        <v>166</v>
      </c>
      <c r="D70" s="10" t="s">
        <v>95</v>
      </c>
      <c r="E70" s="30">
        <v>28</v>
      </c>
    </row>
    <row r="71" spans="2:5" ht="33.75">
      <c r="B71" s="8" t="s">
        <v>93</v>
      </c>
      <c r="C71" s="9" t="s">
        <v>167</v>
      </c>
      <c r="D71" s="10" t="s">
        <v>16</v>
      </c>
      <c r="E71" s="30">
        <v>338</v>
      </c>
    </row>
    <row r="72" spans="2:5" ht="22.5">
      <c r="B72" s="8" t="s">
        <v>94</v>
      </c>
      <c r="C72" s="9" t="s">
        <v>168</v>
      </c>
      <c r="D72" s="15" t="s">
        <v>169</v>
      </c>
      <c r="E72" s="16">
        <f>E73+E74+E75</f>
        <v>1.0501332511445676</v>
      </c>
    </row>
    <row r="73" spans="2:5" ht="12.75">
      <c r="B73" s="8" t="s">
        <v>170</v>
      </c>
      <c r="C73" s="13" t="s">
        <v>171</v>
      </c>
      <c r="D73" s="15" t="s">
        <v>169</v>
      </c>
      <c r="E73" s="28">
        <v>0.78707598173272</v>
      </c>
    </row>
    <row r="74" spans="2:5" ht="12.75">
      <c r="B74" s="8" t="s">
        <v>172</v>
      </c>
      <c r="C74" s="13" t="s">
        <v>173</v>
      </c>
      <c r="D74" s="15" t="s">
        <v>169</v>
      </c>
      <c r="E74" s="28">
        <v>0.000438342204249261</v>
      </c>
    </row>
    <row r="75" spans="2:5" ht="12.75">
      <c r="B75" s="8" t="s">
        <v>172</v>
      </c>
      <c r="C75" s="13" t="s">
        <v>174</v>
      </c>
      <c r="D75" s="15" t="s">
        <v>169</v>
      </c>
      <c r="E75" s="28">
        <v>0.2626189272075985</v>
      </c>
    </row>
    <row r="76" spans="2:5" ht="22.5">
      <c r="B76" s="8" t="s">
        <v>96</v>
      </c>
      <c r="C76" s="29" t="s">
        <v>175</v>
      </c>
      <c r="D76" s="10" t="s">
        <v>137</v>
      </c>
      <c r="E76" s="28">
        <v>34.4</v>
      </c>
    </row>
    <row r="77" spans="2:5" ht="22.5">
      <c r="B77" s="8" t="s">
        <v>97</v>
      </c>
      <c r="C77" s="29" t="s">
        <v>176</v>
      </c>
      <c r="D77" s="10" t="s">
        <v>137</v>
      </c>
      <c r="E77" s="16">
        <f>E78+E79+E80</f>
        <v>3920</v>
      </c>
    </row>
    <row r="78" spans="2:5" ht="12.75">
      <c r="B78" s="8" t="s">
        <v>177</v>
      </c>
      <c r="C78" s="13" t="s">
        <v>178</v>
      </c>
      <c r="D78" s="10" t="s">
        <v>137</v>
      </c>
      <c r="E78" s="28">
        <v>1647</v>
      </c>
    </row>
    <row r="79" spans="2:5" ht="12.75">
      <c r="B79" s="8" t="s">
        <v>179</v>
      </c>
      <c r="C79" s="13" t="s">
        <v>180</v>
      </c>
      <c r="D79" s="10" t="s">
        <v>137</v>
      </c>
      <c r="E79" s="28">
        <v>1679</v>
      </c>
    </row>
    <row r="80" spans="2:5" ht="12.75">
      <c r="B80" s="8" t="s">
        <v>181</v>
      </c>
      <c r="C80" s="13" t="s">
        <v>182</v>
      </c>
      <c r="D80" s="10" t="s">
        <v>137</v>
      </c>
      <c r="E80" s="28">
        <v>594</v>
      </c>
    </row>
    <row r="81" spans="2:5" ht="45">
      <c r="B81" s="8" t="s">
        <v>98</v>
      </c>
      <c r="C81" s="9" t="s">
        <v>183</v>
      </c>
      <c r="D81" s="10" t="s">
        <v>89</v>
      </c>
      <c r="E81" s="11">
        <v>43</v>
      </c>
    </row>
    <row r="82" spans="2:5" ht="12.75">
      <c r="B82" s="25" t="s">
        <v>99</v>
      </c>
      <c r="C82" s="31" t="s">
        <v>38</v>
      </c>
      <c r="D82" s="32"/>
      <c r="E82" s="33"/>
    </row>
    <row r="83" spans="2:5" ht="28.5" customHeight="1">
      <c r="B83" s="34" t="s">
        <v>187</v>
      </c>
      <c r="C83" s="107" t="s">
        <v>126</v>
      </c>
      <c r="D83" s="107"/>
      <c r="E83" s="107"/>
    </row>
  </sheetData>
  <sheetProtection formatColumns="0" formatRows="0"/>
  <mergeCells count="3">
    <mergeCell ref="C83:E83"/>
    <mergeCell ref="B1:E1"/>
    <mergeCell ref="B2:E2"/>
  </mergeCells>
  <dataValidations count="1">
    <dataValidation type="decimal" allowBlank="1" showInputMessage="1" showErrorMessage="1" error="Значение должно быть действительным числом" sqref="E50">
      <formula1>-999999999</formula1>
      <formula2>999999999999</formula2>
    </dataValidation>
  </dataValidations>
  <hyperlinks>
    <hyperlink ref="C46" location="'ХВС показатели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3"/>
  <sheetViews>
    <sheetView workbookViewId="0" topLeftCell="B1">
      <selection activeCell="G16" sqref="G16"/>
    </sheetView>
  </sheetViews>
  <sheetFormatPr defaultColWidth="9.00390625" defaultRowHeight="12.75"/>
  <cols>
    <col min="1" max="1" width="0" style="0" hidden="1" customWidth="1"/>
    <col min="3" max="3" width="35.125" style="0" customWidth="1"/>
    <col min="4" max="4" width="14.125" style="0" customWidth="1"/>
    <col min="5" max="5" width="38.625" style="0" customWidth="1"/>
  </cols>
  <sheetData>
    <row r="1" spans="2:5" ht="42" customHeight="1">
      <c r="B1" s="110" t="s">
        <v>197</v>
      </c>
      <c r="C1" s="110"/>
      <c r="D1" s="110"/>
      <c r="E1" s="110"/>
    </row>
    <row r="2" spans="2:5" ht="12.75" customHeight="1">
      <c r="B2" s="111" t="str">
        <f>IF(org="","",IF(fil="",org,org&amp;" ("&amp;fil&amp;")"))&amp;IF(OR(godStart="",godEnd=""),"",", "&amp;YEAR(godStart)&amp;"-"&amp;YEAR(godEnd)&amp;" гг.")</f>
        <v>ГУП "Белводоканал", 2012-2012 гг.</v>
      </c>
      <c r="C2" s="111"/>
      <c r="D2" s="111"/>
      <c r="E2" s="111"/>
    </row>
    <row r="3" spans="2:5" ht="12.75">
      <c r="B3" s="83"/>
      <c r="C3" s="83"/>
      <c r="D3" s="83"/>
      <c r="E3" s="83"/>
    </row>
    <row r="4" spans="2:5" ht="12.75">
      <c r="B4" s="84"/>
      <c r="C4" s="84"/>
      <c r="D4" s="84"/>
      <c r="E4" s="84"/>
    </row>
    <row r="5" spans="2:5" ht="22.5">
      <c r="B5" s="85" t="s">
        <v>10</v>
      </c>
      <c r="C5" s="85" t="s">
        <v>1</v>
      </c>
      <c r="D5" s="85" t="s">
        <v>76</v>
      </c>
      <c r="E5" s="85" t="s">
        <v>2</v>
      </c>
    </row>
    <row r="6" spans="2:5" ht="12.75">
      <c r="B6" s="86" t="s">
        <v>6</v>
      </c>
      <c r="C6" s="86" t="s">
        <v>7</v>
      </c>
      <c r="D6" s="86" t="s">
        <v>8</v>
      </c>
      <c r="E6" s="86" t="s">
        <v>189</v>
      </c>
    </row>
    <row r="7" spans="2:5" ht="22.5">
      <c r="B7" s="87" t="s">
        <v>6</v>
      </c>
      <c r="C7" s="88" t="s">
        <v>34</v>
      </c>
      <c r="D7" s="89" t="s">
        <v>9</v>
      </c>
      <c r="E7" s="7" t="str">
        <f>IF(activity="","",activity)</f>
        <v>Оказание услуг в сфере водоснабжения и очистки сточных вод</v>
      </c>
    </row>
    <row r="8" spans="2:5" ht="12.75">
      <c r="B8" s="8" t="s">
        <v>7</v>
      </c>
      <c r="C8" s="9" t="s">
        <v>33</v>
      </c>
      <c r="D8" s="10" t="s">
        <v>75</v>
      </c>
      <c r="E8" s="82">
        <v>90728.47</v>
      </c>
    </row>
    <row r="9" spans="2:5" ht="33.75">
      <c r="B9" s="8">
        <v>3</v>
      </c>
      <c r="C9" s="9" t="s">
        <v>138</v>
      </c>
      <c r="D9" s="10" t="s">
        <v>75</v>
      </c>
      <c r="E9" s="90">
        <f>E10+E14+E17+SUM(E27:E31)+E34+E37+SUM(E45:E47)</f>
        <v>116869.72</v>
      </c>
    </row>
    <row r="10" spans="2:5" ht="12.75">
      <c r="B10" s="8" t="s">
        <v>78</v>
      </c>
      <c r="C10" s="13" t="s">
        <v>139</v>
      </c>
      <c r="D10" s="10" t="s">
        <v>75</v>
      </c>
      <c r="E10" s="90">
        <f>SUM(E11:E13)</f>
        <v>0</v>
      </c>
    </row>
    <row r="11" spans="2:5" ht="12.75">
      <c r="B11" s="8" t="s">
        <v>140</v>
      </c>
      <c r="C11" s="14" t="s">
        <v>141</v>
      </c>
      <c r="D11" s="10" t="s">
        <v>75</v>
      </c>
      <c r="E11" s="82">
        <v>0</v>
      </c>
    </row>
    <row r="12" spans="2:5" ht="12.75">
      <c r="B12" s="8" t="s">
        <v>142</v>
      </c>
      <c r="C12" s="14" t="s">
        <v>143</v>
      </c>
      <c r="D12" s="10" t="s">
        <v>75</v>
      </c>
      <c r="E12" s="82">
        <v>0</v>
      </c>
    </row>
    <row r="13" spans="2:5" ht="12.75">
      <c r="B13" s="8" t="s">
        <v>144</v>
      </c>
      <c r="C13" s="14" t="s">
        <v>145</v>
      </c>
      <c r="D13" s="10" t="s">
        <v>75</v>
      </c>
      <c r="E13" s="82">
        <v>0</v>
      </c>
    </row>
    <row r="14" spans="2:5" ht="56.25">
      <c r="B14" s="8" t="s">
        <v>32</v>
      </c>
      <c r="C14" s="13" t="s">
        <v>185</v>
      </c>
      <c r="D14" s="15" t="s">
        <v>75</v>
      </c>
      <c r="E14" s="82">
        <v>42169.17</v>
      </c>
    </row>
    <row r="15" spans="2:5" ht="22.5">
      <c r="B15" s="8" t="s">
        <v>184</v>
      </c>
      <c r="C15" s="14" t="s">
        <v>100</v>
      </c>
      <c r="D15" s="10" t="s">
        <v>186</v>
      </c>
      <c r="E15" s="90">
        <f>E14/E16</f>
        <v>3.710758419328354</v>
      </c>
    </row>
    <row r="16" spans="2:5" ht="22.5">
      <c r="B16" s="8" t="s">
        <v>101</v>
      </c>
      <c r="C16" s="14" t="s">
        <v>102</v>
      </c>
      <c r="D16" s="10" t="s">
        <v>146</v>
      </c>
      <c r="E16" s="82">
        <v>11364.03</v>
      </c>
    </row>
    <row r="17" spans="2:5" ht="33.75">
      <c r="B17" s="8" t="s">
        <v>31</v>
      </c>
      <c r="C17" s="13" t="s">
        <v>147</v>
      </c>
      <c r="D17" s="15" t="s">
        <v>75</v>
      </c>
      <c r="E17" s="82">
        <v>0</v>
      </c>
    </row>
    <row r="18" spans="2:5" ht="33.75">
      <c r="B18" s="8" t="s">
        <v>0</v>
      </c>
      <c r="C18" s="14" t="s">
        <v>103</v>
      </c>
      <c r="D18" s="10" t="s">
        <v>104</v>
      </c>
      <c r="E18" s="91">
        <f>SUM(E19:E26)</f>
        <v>0</v>
      </c>
    </row>
    <row r="19" spans="2:5" ht="12.75">
      <c r="B19" s="8" t="s">
        <v>105</v>
      </c>
      <c r="C19" s="17" t="s">
        <v>106</v>
      </c>
      <c r="D19" s="10" t="s">
        <v>104</v>
      </c>
      <c r="E19" s="92">
        <v>0</v>
      </c>
    </row>
    <row r="20" spans="2:5" ht="12.75">
      <c r="B20" s="8" t="s">
        <v>107</v>
      </c>
      <c r="C20" s="17" t="s">
        <v>108</v>
      </c>
      <c r="D20" s="10" t="s">
        <v>104</v>
      </c>
      <c r="E20" s="92">
        <v>0</v>
      </c>
    </row>
    <row r="21" spans="2:5" ht="12.75">
      <c r="B21" s="8" t="s">
        <v>109</v>
      </c>
      <c r="C21" s="17" t="s">
        <v>110</v>
      </c>
      <c r="D21" s="10" t="s">
        <v>104</v>
      </c>
      <c r="E21" s="92">
        <v>0</v>
      </c>
    </row>
    <row r="22" spans="2:5" ht="12.75">
      <c r="B22" s="8" t="s">
        <v>111</v>
      </c>
      <c r="C22" s="17" t="s">
        <v>112</v>
      </c>
      <c r="D22" s="10" t="s">
        <v>104</v>
      </c>
      <c r="E22" s="92">
        <v>0</v>
      </c>
    </row>
    <row r="23" spans="2:5" ht="12.75">
      <c r="B23" s="8" t="s">
        <v>113</v>
      </c>
      <c r="C23" s="17" t="s">
        <v>114</v>
      </c>
      <c r="D23" s="10" t="s">
        <v>104</v>
      </c>
      <c r="E23" s="92">
        <v>0</v>
      </c>
    </row>
    <row r="24" spans="2:5" ht="12.75">
      <c r="B24" s="8" t="s">
        <v>115</v>
      </c>
      <c r="C24" s="17" t="s">
        <v>116</v>
      </c>
      <c r="D24" s="10" t="s">
        <v>104</v>
      </c>
      <c r="E24" s="92">
        <v>0</v>
      </c>
    </row>
    <row r="25" spans="2:5" ht="12.75">
      <c r="B25" s="8" t="s">
        <v>117</v>
      </c>
      <c r="C25" s="17" t="s">
        <v>118</v>
      </c>
      <c r="D25" s="10" t="s">
        <v>104</v>
      </c>
      <c r="E25" s="92">
        <v>0</v>
      </c>
    </row>
    <row r="26" spans="2:5" ht="12.75">
      <c r="B26" s="8" t="s">
        <v>119</v>
      </c>
      <c r="C26" s="17" t="s">
        <v>120</v>
      </c>
      <c r="D26" s="10" t="s">
        <v>104</v>
      </c>
      <c r="E26" s="92">
        <v>0</v>
      </c>
    </row>
    <row r="27" spans="2:5" ht="12.75">
      <c r="B27" s="8" t="s">
        <v>30</v>
      </c>
      <c r="C27" s="13" t="s">
        <v>129</v>
      </c>
      <c r="D27" s="15" t="s">
        <v>75</v>
      </c>
      <c r="E27" s="82">
        <v>16711.77</v>
      </c>
    </row>
    <row r="28" spans="2:5" ht="33.75">
      <c r="B28" s="8" t="s">
        <v>29</v>
      </c>
      <c r="C28" s="13" t="s">
        <v>26</v>
      </c>
      <c r="D28" s="15" t="s">
        <v>75</v>
      </c>
      <c r="E28" s="82">
        <v>4945.84</v>
      </c>
    </row>
    <row r="29" spans="2:5" ht="22.5">
      <c r="B29" s="8" t="s">
        <v>28</v>
      </c>
      <c r="C29" s="13" t="s">
        <v>24</v>
      </c>
      <c r="D29" s="15" t="s">
        <v>75</v>
      </c>
      <c r="E29" s="82">
        <v>207.63</v>
      </c>
    </row>
    <row r="30" spans="2:5" ht="33.75">
      <c r="B30" s="8" t="s">
        <v>27</v>
      </c>
      <c r="C30" s="13" t="s">
        <v>23</v>
      </c>
      <c r="D30" s="15" t="s">
        <v>75</v>
      </c>
      <c r="E30" s="82">
        <v>0</v>
      </c>
    </row>
    <row r="31" spans="2:5" ht="22.5">
      <c r="B31" s="8" t="s">
        <v>25</v>
      </c>
      <c r="C31" s="13" t="s">
        <v>22</v>
      </c>
      <c r="D31" s="15" t="s">
        <v>75</v>
      </c>
      <c r="E31" s="82">
        <v>18780.34</v>
      </c>
    </row>
    <row r="32" spans="2:5" ht="12.75">
      <c r="B32" s="8" t="s">
        <v>121</v>
      </c>
      <c r="C32" s="14" t="s">
        <v>20</v>
      </c>
      <c r="D32" s="15" t="s">
        <v>75</v>
      </c>
      <c r="E32" s="82">
        <v>10567.64</v>
      </c>
    </row>
    <row r="33" spans="2:5" ht="12.75">
      <c r="B33" s="8" t="s">
        <v>122</v>
      </c>
      <c r="C33" s="14" t="s">
        <v>19</v>
      </c>
      <c r="D33" s="15" t="s">
        <v>75</v>
      </c>
      <c r="E33" s="82">
        <v>3114.23</v>
      </c>
    </row>
    <row r="34" spans="2:5" ht="22.5">
      <c r="B34" s="8" t="s">
        <v>66</v>
      </c>
      <c r="C34" s="13" t="s">
        <v>21</v>
      </c>
      <c r="D34" s="15" t="s">
        <v>75</v>
      </c>
      <c r="E34" s="82">
        <v>10223.13</v>
      </c>
    </row>
    <row r="35" spans="2:5" ht="12.75">
      <c r="B35" s="8" t="s">
        <v>123</v>
      </c>
      <c r="C35" s="14" t="s">
        <v>20</v>
      </c>
      <c r="D35" s="15" t="s">
        <v>75</v>
      </c>
      <c r="E35" s="82">
        <v>4701.47</v>
      </c>
    </row>
    <row r="36" spans="2:5" ht="12.75">
      <c r="B36" s="8" t="s">
        <v>124</v>
      </c>
      <c r="C36" s="14" t="s">
        <v>19</v>
      </c>
      <c r="D36" s="15" t="s">
        <v>75</v>
      </c>
      <c r="E36" s="82">
        <v>1410.44</v>
      </c>
    </row>
    <row r="37" spans="2:5" ht="33.75">
      <c r="B37" s="8" t="s">
        <v>67</v>
      </c>
      <c r="C37" s="13" t="s">
        <v>125</v>
      </c>
      <c r="D37" s="15" t="s">
        <v>75</v>
      </c>
      <c r="E37" s="82">
        <v>21386.43</v>
      </c>
    </row>
    <row r="38" spans="2:5" ht="33.75">
      <c r="B38" s="8" t="s">
        <v>68</v>
      </c>
      <c r="C38" s="14" t="s">
        <v>81</v>
      </c>
      <c r="D38" s="15" t="s">
        <v>75</v>
      </c>
      <c r="E38" s="93">
        <v>7825.14</v>
      </c>
    </row>
    <row r="39" spans="2:5" ht="33.75">
      <c r="B39" s="8" t="s">
        <v>69</v>
      </c>
      <c r="C39" s="14" t="s">
        <v>13</v>
      </c>
      <c r="D39" s="15" t="s">
        <v>75</v>
      </c>
      <c r="E39" s="93">
        <v>13561.29</v>
      </c>
    </row>
    <row r="40" spans="2:5" ht="45">
      <c r="B40" s="8" t="s">
        <v>70</v>
      </c>
      <c r="C40" s="13" t="s">
        <v>130</v>
      </c>
      <c r="D40" s="15" t="s">
        <v>75</v>
      </c>
      <c r="E40" s="93">
        <v>0</v>
      </c>
    </row>
    <row r="41" spans="2:5" ht="22.5">
      <c r="B41" s="8" t="s">
        <v>71</v>
      </c>
      <c r="C41" s="14" t="s">
        <v>131</v>
      </c>
      <c r="D41" s="15" t="s">
        <v>75</v>
      </c>
      <c r="E41" s="93">
        <v>0</v>
      </c>
    </row>
    <row r="42" spans="2:5" ht="45">
      <c r="B42" s="8" t="s">
        <v>72</v>
      </c>
      <c r="C42" s="14" t="s">
        <v>132</v>
      </c>
      <c r="D42" s="15" t="s">
        <v>75</v>
      </c>
      <c r="E42" s="93">
        <v>0</v>
      </c>
    </row>
    <row r="43" spans="2:5" ht="22.5">
      <c r="B43" s="8" t="s">
        <v>133</v>
      </c>
      <c r="C43" s="14" t="s">
        <v>134</v>
      </c>
      <c r="D43" s="10" t="s">
        <v>16</v>
      </c>
      <c r="E43" s="94">
        <v>0</v>
      </c>
    </row>
    <row r="44" spans="2:5" ht="33.75">
      <c r="B44" s="8" t="s">
        <v>135</v>
      </c>
      <c r="C44" s="14" t="s">
        <v>136</v>
      </c>
      <c r="D44" s="15" t="s">
        <v>75</v>
      </c>
      <c r="E44" s="93">
        <v>0</v>
      </c>
    </row>
    <row r="45" spans="2:5" ht="56.25">
      <c r="B45" s="8" t="s">
        <v>73</v>
      </c>
      <c r="C45" s="13" t="s">
        <v>18</v>
      </c>
      <c r="D45" s="15" t="s">
        <v>75</v>
      </c>
      <c r="E45" s="82">
        <v>0</v>
      </c>
    </row>
    <row r="46" spans="2:5" ht="25.5">
      <c r="B46" s="95" t="s">
        <v>194</v>
      </c>
      <c r="C46" s="96" t="s">
        <v>195</v>
      </c>
      <c r="D46" s="97" t="s">
        <v>75</v>
      </c>
      <c r="E46" s="98">
        <v>2445.41</v>
      </c>
    </row>
    <row r="47" spans="2:5" ht="12.75">
      <c r="B47" s="21"/>
      <c r="C47" s="22" t="s">
        <v>4</v>
      </c>
      <c r="D47" s="23"/>
      <c r="E47" s="24"/>
    </row>
    <row r="48" spans="2:5" ht="45">
      <c r="B48" s="8" t="s">
        <v>189</v>
      </c>
      <c r="C48" s="9" t="s">
        <v>148</v>
      </c>
      <c r="D48" s="15" t="s">
        <v>75</v>
      </c>
      <c r="E48" s="82">
        <f>E8-E9</f>
        <v>-26141.25</v>
      </c>
    </row>
    <row r="49" spans="2:5" ht="22.5">
      <c r="B49" s="8" t="s">
        <v>188</v>
      </c>
      <c r="C49" s="9" t="s">
        <v>149</v>
      </c>
      <c r="D49" s="15" t="s">
        <v>75</v>
      </c>
      <c r="E49" s="82">
        <v>0</v>
      </c>
    </row>
    <row r="50" spans="2:5" ht="56.25">
      <c r="B50" s="8" t="s">
        <v>5</v>
      </c>
      <c r="C50" s="13" t="s">
        <v>150</v>
      </c>
      <c r="D50" s="15" t="s">
        <v>75</v>
      </c>
      <c r="E50" s="82">
        <v>0</v>
      </c>
    </row>
    <row r="51" spans="2:5" ht="12.75">
      <c r="B51" s="8" t="s">
        <v>3</v>
      </c>
      <c r="C51" s="9" t="s">
        <v>83</v>
      </c>
      <c r="D51" s="10" t="s">
        <v>75</v>
      </c>
      <c r="E51" s="82">
        <v>207.63</v>
      </c>
    </row>
    <row r="52" spans="2:5" ht="25.5">
      <c r="B52" s="99" t="s">
        <v>15</v>
      </c>
      <c r="C52" s="100" t="s">
        <v>80</v>
      </c>
      <c r="D52" s="89" t="s">
        <v>75</v>
      </c>
      <c r="E52" s="82">
        <v>207.63</v>
      </c>
    </row>
    <row r="53" spans="2:5" ht="25.5">
      <c r="B53" s="8" t="s">
        <v>39</v>
      </c>
      <c r="C53" s="101" t="s">
        <v>82</v>
      </c>
      <c r="D53" s="10" t="s">
        <v>75</v>
      </c>
      <c r="E53" s="93">
        <v>0</v>
      </c>
    </row>
    <row r="54" spans="2:5" ht="38.25">
      <c r="B54" s="8" t="s">
        <v>40</v>
      </c>
      <c r="C54" s="101" t="s">
        <v>11</v>
      </c>
      <c r="D54" s="10" t="s">
        <v>75</v>
      </c>
      <c r="E54" s="93">
        <v>0</v>
      </c>
    </row>
    <row r="55" spans="2:5" ht="38.25">
      <c r="B55" s="99" t="s">
        <v>77</v>
      </c>
      <c r="C55" s="101" t="s">
        <v>12</v>
      </c>
      <c r="D55" s="89" t="s">
        <v>75</v>
      </c>
      <c r="E55" s="93">
        <v>4194.54</v>
      </c>
    </row>
    <row r="56" spans="2:5" ht="12.75">
      <c r="B56" s="8" t="s">
        <v>14</v>
      </c>
      <c r="C56" s="9" t="s">
        <v>151</v>
      </c>
      <c r="D56" s="10" t="s">
        <v>137</v>
      </c>
      <c r="E56" s="91">
        <f>SUM(E57:E58)</f>
        <v>5902.7</v>
      </c>
    </row>
    <row r="57" spans="2:5" ht="12.75">
      <c r="B57" s="8" t="s">
        <v>42</v>
      </c>
      <c r="C57" s="13" t="s">
        <v>152</v>
      </c>
      <c r="D57" s="10" t="s">
        <v>137</v>
      </c>
      <c r="E57" s="102">
        <v>5902.7</v>
      </c>
    </row>
    <row r="58" spans="2:5" ht="12.75">
      <c r="B58" s="8" t="s">
        <v>191</v>
      </c>
      <c r="C58" s="13" t="s">
        <v>153</v>
      </c>
      <c r="D58" s="10" t="s">
        <v>137</v>
      </c>
      <c r="E58" s="102">
        <v>0</v>
      </c>
    </row>
    <row r="59" spans="2:5" ht="22.5">
      <c r="B59" s="8" t="s">
        <v>190</v>
      </c>
      <c r="C59" s="9" t="s">
        <v>154</v>
      </c>
      <c r="D59" s="10" t="s">
        <v>137</v>
      </c>
      <c r="E59" s="91">
        <f>SUM(E60:E61)</f>
        <v>83.8</v>
      </c>
    </row>
    <row r="60" spans="2:5" ht="12.75">
      <c r="B60" s="8" t="s">
        <v>43</v>
      </c>
      <c r="C60" s="13" t="s">
        <v>141</v>
      </c>
      <c r="D60" s="10" t="s">
        <v>137</v>
      </c>
      <c r="E60" s="102">
        <v>0</v>
      </c>
    </row>
    <row r="61" spans="2:5" ht="12.75">
      <c r="B61" s="8" t="s">
        <v>51</v>
      </c>
      <c r="C61" s="13" t="s">
        <v>143</v>
      </c>
      <c r="D61" s="10" t="s">
        <v>137</v>
      </c>
      <c r="E61" s="102">
        <v>83.8</v>
      </c>
    </row>
    <row r="62" spans="2:5" ht="22.5">
      <c r="B62" s="8" t="s">
        <v>17</v>
      </c>
      <c r="C62" s="9" t="s">
        <v>155</v>
      </c>
      <c r="D62" s="10" t="s">
        <v>137</v>
      </c>
      <c r="E62" s="102">
        <v>1636.8</v>
      </c>
    </row>
    <row r="63" spans="2:5" ht="22.5">
      <c r="B63" s="8" t="s">
        <v>84</v>
      </c>
      <c r="C63" s="9" t="s">
        <v>156</v>
      </c>
      <c r="D63" s="10" t="s">
        <v>137</v>
      </c>
      <c r="E63" s="91">
        <f>SUM(E64:E65)</f>
        <v>5629</v>
      </c>
    </row>
    <row r="64" spans="2:5" ht="12.75">
      <c r="B64" s="8" t="s">
        <v>157</v>
      </c>
      <c r="C64" s="13" t="s">
        <v>158</v>
      </c>
      <c r="D64" s="10" t="s">
        <v>137</v>
      </c>
      <c r="E64" s="102">
        <v>3569</v>
      </c>
    </row>
    <row r="65" spans="2:5" ht="22.5">
      <c r="B65" s="8" t="s">
        <v>159</v>
      </c>
      <c r="C65" s="13" t="s">
        <v>160</v>
      </c>
      <c r="D65" s="10" t="s">
        <v>137</v>
      </c>
      <c r="E65" s="102">
        <v>2060</v>
      </c>
    </row>
    <row r="66" spans="2:5" ht="22.5">
      <c r="B66" s="8" t="s">
        <v>85</v>
      </c>
      <c r="C66" s="29" t="s">
        <v>161</v>
      </c>
      <c r="D66" s="10" t="s">
        <v>89</v>
      </c>
      <c r="E66" s="82">
        <v>6</v>
      </c>
    </row>
    <row r="67" spans="2:5" ht="12.75">
      <c r="B67" s="8" t="s">
        <v>86</v>
      </c>
      <c r="C67" s="13" t="s">
        <v>162</v>
      </c>
      <c r="D67" s="10" t="s">
        <v>89</v>
      </c>
      <c r="E67" s="82">
        <v>9.8</v>
      </c>
    </row>
    <row r="68" spans="2:5" ht="22.5">
      <c r="B68" s="8" t="s">
        <v>87</v>
      </c>
      <c r="C68" s="13" t="s">
        <v>163</v>
      </c>
      <c r="D68" s="10" t="s">
        <v>89</v>
      </c>
      <c r="E68" s="82">
        <v>6</v>
      </c>
    </row>
    <row r="69" spans="2:5" ht="22.5">
      <c r="B69" s="8" t="s">
        <v>88</v>
      </c>
      <c r="C69" s="9" t="s">
        <v>164</v>
      </c>
      <c r="D69" s="10" t="s">
        <v>92</v>
      </c>
      <c r="E69" s="103">
        <v>731.44</v>
      </c>
    </row>
    <row r="70" spans="2:5" ht="12.75">
      <c r="B70" s="8" t="s">
        <v>90</v>
      </c>
      <c r="C70" s="9" t="s">
        <v>165</v>
      </c>
      <c r="D70" s="10" t="s">
        <v>95</v>
      </c>
      <c r="E70" s="103">
        <v>152</v>
      </c>
    </row>
    <row r="71" spans="2:5" ht="22.5">
      <c r="B71" s="8" t="s">
        <v>91</v>
      </c>
      <c r="C71" s="29" t="s">
        <v>166</v>
      </c>
      <c r="D71" s="10" t="s">
        <v>95</v>
      </c>
      <c r="E71" s="103">
        <v>1</v>
      </c>
    </row>
    <row r="72" spans="2:5" ht="33.75">
      <c r="B72" s="8" t="s">
        <v>93</v>
      </c>
      <c r="C72" s="9" t="s">
        <v>167</v>
      </c>
      <c r="D72" s="10" t="s">
        <v>16</v>
      </c>
      <c r="E72" s="103">
        <v>182.5</v>
      </c>
    </row>
    <row r="73" spans="2:5" ht="22.5">
      <c r="B73" s="8" t="s">
        <v>94</v>
      </c>
      <c r="C73" s="9" t="s">
        <v>168</v>
      </c>
      <c r="D73" s="15" t="s">
        <v>169</v>
      </c>
      <c r="E73" s="91">
        <f>SUM(E74:E76)</f>
        <v>1.9200000000000002</v>
      </c>
    </row>
    <row r="74" spans="2:5" ht="12.75">
      <c r="B74" s="8" t="s">
        <v>170</v>
      </c>
      <c r="C74" s="13" t="s">
        <v>171</v>
      </c>
      <c r="D74" s="15" t="s">
        <v>169</v>
      </c>
      <c r="E74" s="102">
        <v>1.33</v>
      </c>
    </row>
    <row r="75" spans="2:5" ht="12.75">
      <c r="B75" s="8" t="s">
        <v>172</v>
      </c>
      <c r="C75" s="13" t="s">
        <v>173</v>
      </c>
      <c r="D75" s="15" t="s">
        <v>169</v>
      </c>
      <c r="E75" s="102">
        <v>0.12</v>
      </c>
    </row>
    <row r="76" spans="2:5" ht="12.75">
      <c r="B76" s="8" t="s">
        <v>172</v>
      </c>
      <c r="C76" s="13" t="s">
        <v>174</v>
      </c>
      <c r="D76" s="15" t="s">
        <v>169</v>
      </c>
      <c r="E76" s="102">
        <v>0.47</v>
      </c>
    </row>
    <row r="77" spans="2:5" ht="22.5">
      <c r="B77" s="8" t="s">
        <v>96</v>
      </c>
      <c r="C77" s="29" t="s">
        <v>175</v>
      </c>
      <c r="D77" s="10" t="s">
        <v>137</v>
      </c>
      <c r="E77" s="102">
        <v>0.816</v>
      </c>
    </row>
    <row r="78" spans="2:5" ht="22.5">
      <c r="B78" s="8" t="s">
        <v>97</v>
      </c>
      <c r="C78" s="29" t="s">
        <v>176</v>
      </c>
      <c r="D78" s="10" t="s">
        <v>137</v>
      </c>
      <c r="E78" s="91">
        <f>SUM(E79:E81)</f>
        <v>56.1</v>
      </c>
    </row>
    <row r="79" spans="2:5" ht="12.75">
      <c r="B79" s="8" t="s">
        <v>177</v>
      </c>
      <c r="C79" s="13" t="s">
        <v>178</v>
      </c>
      <c r="D79" s="10" t="s">
        <v>137</v>
      </c>
      <c r="E79" s="102">
        <v>0</v>
      </c>
    </row>
    <row r="80" spans="2:5" ht="12.75">
      <c r="B80" s="8" t="s">
        <v>179</v>
      </c>
      <c r="C80" s="13" t="s">
        <v>180</v>
      </c>
      <c r="D80" s="10" t="s">
        <v>137</v>
      </c>
      <c r="E80" s="102">
        <f>56.1*0.71</f>
        <v>39.830999999999996</v>
      </c>
    </row>
    <row r="81" spans="2:5" ht="12.75">
      <c r="B81" s="8" t="s">
        <v>181</v>
      </c>
      <c r="C81" s="13" t="s">
        <v>182</v>
      </c>
      <c r="D81" s="10" t="s">
        <v>137</v>
      </c>
      <c r="E81" s="102">
        <f>56.1-E80</f>
        <v>16.269000000000005</v>
      </c>
    </row>
    <row r="82" spans="2:5" ht="45">
      <c r="B82" s="8" t="s">
        <v>98</v>
      </c>
      <c r="C82" s="9" t="s">
        <v>183</v>
      </c>
      <c r="D82" s="10" t="s">
        <v>89</v>
      </c>
      <c r="E82" s="82">
        <v>35</v>
      </c>
    </row>
    <row r="83" spans="2:5" ht="12.75">
      <c r="B83" s="99" t="s">
        <v>99</v>
      </c>
      <c r="C83" s="104" t="s">
        <v>38</v>
      </c>
      <c r="D83" s="105"/>
      <c r="E83" s="106" t="s">
        <v>196</v>
      </c>
    </row>
  </sheetData>
  <sheetProtection formatColumns="0" formatRows="0"/>
  <mergeCells count="2">
    <mergeCell ref="B1:E1"/>
    <mergeCell ref="B2:E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C46">
      <formula1>900</formula1>
    </dataValidation>
    <dataValidation type="decimal" allowBlank="1" showInputMessage="1" showErrorMessage="1" sqref="E18 E9:E10 E63 E56 E73 E5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11:E17 E8 E48:E55 E74:E82 E57:E58 E60:E62 E64:E72 E19:E46">
      <formula1>-999999999</formula1>
      <formula2>999999999999</formula2>
    </dataValidation>
    <dataValidation type="textLength" operator="lessThanOrEqual" allowBlank="1" showInputMessage="1" showErrorMessage="1" sqref="E83">
      <formula1>300</formula1>
    </dataValidation>
  </dataValidations>
  <hyperlinks>
    <hyperlink ref="C47" location="'ХВС показатели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K12" sqref="K12"/>
    </sheetView>
  </sheetViews>
  <sheetFormatPr defaultColWidth="9.00390625" defaultRowHeight="12.75"/>
  <cols>
    <col min="1" max="1" width="5.625" style="0" customWidth="1"/>
    <col min="2" max="2" width="36.625" style="0" customWidth="1"/>
    <col min="3" max="7" width="15.875" style="0" customWidth="1"/>
    <col min="8" max="9" width="20.25390625" style="0" customWidth="1"/>
  </cols>
  <sheetData>
    <row r="2" spans="1:9" ht="12.75">
      <c r="A2" s="121" t="s">
        <v>37</v>
      </c>
      <c r="B2" s="121"/>
      <c r="C2" s="121"/>
      <c r="D2" s="121"/>
      <c r="E2" s="121"/>
      <c r="F2" s="121"/>
      <c r="G2" s="121"/>
      <c r="H2" s="121"/>
      <c r="I2" s="121"/>
    </row>
    <row r="3" spans="1:9" ht="12.75">
      <c r="A3" s="122" t="s">
        <v>44</v>
      </c>
      <c r="B3" s="122"/>
      <c r="C3" s="122"/>
      <c r="D3" s="122"/>
      <c r="E3" s="122"/>
      <c r="F3" s="122"/>
      <c r="G3" s="122"/>
      <c r="H3" s="122"/>
      <c r="I3" s="122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45">
      <c r="A5" s="36" t="s">
        <v>10</v>
      </c>
      <c r="B5" s="36" t="s">
        <v>64</v>
      </c>
      <c r="C5" s="36" t="s">
        <v>35</v>
      </c>
      <c r="D5" s="36" t="s">
        <v>63</v>
      </c>
      <c r="E5" s="36" t="s">
        <v>36</v>
      </c>
      <c r="F5" s="36" t="s">
        <v>62</v>
      </c>
      <c r="G5" s="36" t="s">
        <v>61</v>
      </c>
      <c r="H5" s="36" t="s">
        <v>60</v>
      </c>
      <c r="I5" s="36" t="s">
        <v>59</v>
      </c>
    </row>
    <row r="6" spans="1:9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2.75">
      <c r="A7" s="38">
        <v>1</v>
      </c>
      <c r="B7" s="118" t="s">
        <v>65</v>
      </c>
      <c r="C7" s="118"/>
      <c r="D7" s="118"/>
      <c r="E7" s="118"/>
      <c r="F7" s="118"/>
      <c r="G7" s="118"/>
      <c r="H7" s="39">
        <v>0</v>
      </c>
      <c r="I7" s="40"/>
    </row>
    <row r="8" spans="1:9" ht="12.75">
      <c r="A8" s="41" t="s">
        <v>79</v>
      </c>
      <c r="B8" s="119" t="s">
        <v>56</v>
      </c>
      <c r="C8" s="120"/>
      <c r="D8" s="120"/>
      <c r="E8" s="120"/>
      <c r="F8" s="120"/>
      <c r="G8" s="120"/>
      <c r="H8" s="42"/>
      <c r="I8" s="43"/>
    </row>
    <row r="9" spans="1:9" ht="22.5">
      <c r="A9" s="112" t="s">
        <v>58</v>
      </c>
      <c r="B9" s="113"/>
      <c r="C9" s="44" t="s">
        <v>54</v>
      </c>
      <c r="D9" s="45"/>
      <c r="E9" s="46"/>
      <c r="F9" s="47"/>
      <c r="G9" s="48"/>
      <c r="H9" s="49">
        <v>0</v>
      </c>
      <c r="I9" s="50">
        <v>0</v>
      </c>
    </row>
    <row r="10" spans="1:9" ht="12.75">
      <c r="A10" s="112"/>
      <c r="B10" s="114"/>
      <c r="C10" s="116"/>
      <c r="D10" s="117"/>
      <c r="E10" s="51"/>
      <c r="F10" s="52"/>
      <c r="G10" s="53"/>
      <c r="H10" s="54"/>
      <c r="I10" s="55"/>
    </row>
    <row r="11" spans="1:9" ht="12.75">
      <c r="A11" s="112"/>
      <c r="B11" s="114"/>
      <c r="C11" s="116"/>
      <c r="D11" s="117"/>
      <c r="E11" s="56" t="s">
        <v>4</v>
      </c>
      <c r="F11" s="57"/>
      <c r="G11" s="57"/>
      <c r="H11" s="58"/>
      <c r="I11" s="59"/>
    </row>
    <row r="12" spans="1:9" ht="12.75">
      <c r="A12" s="112"/>
      <c r="B12" s="115"/>
      <c r="C12" s="60" t="s">
        <v>53</v>
      </c>
      <c r="D12" s="61"/>
      <c r="E12" s="62"/>
      <c r="F12" s="62"/>
      <c r="G12" s="62"/>
      <c r="H12" s="62"/>
      <c r="I12" s="63"/>
    </row>
    <row r="13" spans="1:9" ht="22.5">
      <c r="A13" s="112" t="s">
        <v>127</v>
      </c>
      <c r="B13" s="113"/>
      <c r="C13" s="44" t="s">
        <v>54</v>
      </c>
      <c r="D13" s="45"/>
      <c r="E13" s="46"/>
      <c r="F13" s="47"/>
      <c r="G13" s="48"/>
      <c r="H13" s="49">
        <v>0</v>
      </c>
      <c r="I13" s="50">
        <v>0</v>
      </c>
    </row>
    <row r="14" spans="1:9" ht="12.75">
      <c r="A14" s="112"/>
      <c r="B14" s="114"/>
      <c r="C14" s="116"/>
      <c r="D14" s="117"/>
      <c r="E14" s="51"/>
      <c r="F14" s="52"/>
      <c r="G14" s="53"/>
      <c r="H14" s="54"/>
      <c r="I14" s="55"/>
    </row>
    <row r="15" spans="1:9" ht="12.75">
      <c r="A15" s="112"/>
      <c r="B15" s="114"/>
      <c r="C15" s="116"/>
      <c r="D15" s="117"/>
      <c r="E15" s="56" t="s">
        <v>4</v>
      </c>
      <c r="F15" s="57"/>
      <c r="G15" s="57"/>
      <c r="H15" s="58"/>
      <c r="I15" s="59"/>
    </row>
    <row r="16" spans="1:9" ht="12.75">
      <c r="A16" s="112"/>
      <c r="B16" s="115"/>
      <c r="C16" s="60" t="s">
        <v>53</v>
      </c>
      <c r="D16" s="61"/>
      <c r="E16" s="62"/>
      <c r="F16" s="62"/>
      <c r="G16" s="62"/>
      <c r="H16" s="62"/>
      <c r="I16" s="63"/>
    </row>
    <row r="17" spans="1:9" ht="22.5">
      <c r="A17" s="112" t="s">
        <v>128</v>
      </c>
      <c r="B17" s="113"/>
      <c r="C17" s="44" t="s">
        <v>54</v>
      </c>
      <c r="D17" s="45"/>
      <c r="E17" s="46"/>
      <c r="F17" s="47"/>
      <c r="G17" s="48"/>
      <c r="H17" s="49">
        <v>0</v>
      </c>
      <c r="I17" s="50">
        <v>0</v>
      </c>
    </row>
    <row r="18" spans="1:9" ht="12.75">
      <c r="A18" s="112"/>
      <c r="B18" s="114"/>
      <c r="C18" s="116"/>
      <c r="D18" s="117"/>
      <c r="E18" s="51"/>
      <c r="F18" s="52"/>
      <c r="G18" s="53"/>
      <c r="H18" s="54"/>
      <c r="I18" s="55"/>
    </row>
    <row r="19" spans="1:9" ht="12.75">
      <c r="A19" s="112"/>
      <c r="B19" s="114"/>
      <c r="C19" s="116"/>
      <c r="D19" s="117"/>
      <c r="E19" s="56" t="s">
        <v>4</v>
      </c>
      <c r="F19" s="57"/>
      <c r="G19" s="57"/>
      <c r="H19" s="58"/>
      <c r="I19" s="59"/>
    </row>
    <row r="20" spans="1:9" ht="12.75">
      <c r="A20" s="112"/>
      <c r="B20" s="115"/>
      <c r="C20" s="60" t="s">
        <v>53</v>
      </c>
      <c r="D20" s="61"/>
      <c r="E20" s="62"/>
      <c r="F20" s="62"/>
      <c r="G20" s="62"/>
      <c r="H20" s="62"/>
      <c r="I20" s="63"/>
    </row>
    <row r="21" spans="1:9" ht="22.5">
      <c r="A21" s="112" t="s">
        <v>46</v>
      </c>
      <c r="B21" s="113"/>
      <c r="C21" s="44" t="s">
        <v>54</v>
      </c>
      <c r="D21" s="45"/>
      <c r="E21" s="46"/>
      <c r="F21" s="47"/>
      <c r="G21" s="48"/>
      <c r="H21" s="49">
        <v>0</v>
      </c>
      <c r="I21" s="50">
        <v>0</v>
      </c>
    </row>
    <row r="22" spans="1:9" ht="12.75">
      <c r="A22" s="112"/>
      <c r="B22" s="114"/>
      <c r="C22" s="116"/>
      <c r="D22" s="117"/>
      <c r="E22" s="51"/>
      <c r="F22" s="52"/>
      <c r="G22" s="53"/>
      <c r="H22" s="54"/>
      <c r="I22" s="55"/>
    </row>
    <row r="23" spans="1:9" ht="12.75">
      <c r="A23" s="112"/>
      <c r="B23" s="114"/>
      <c r="C23" s="116"/>
      <c r="D23" s="117"/>
      <c r="E23" s="56" t="s">
        <v>4</v>
      </c>
      <c r="F23" s="57"/>
      <c r="G23" s="57"/>
      <c r="H23" s="58"/>
      <c r="I23" s="59"/>
    </row>
    <row r="24" spans="1:9" ht="12.75">
      <c r="A24" s="112"/>
      <c r="B24" s="115"/>
      <c r="C24" s="60" t="s">
        <v>53</v>
      </c>
      <c r="D24" s="61"/>
      <c r="E24" s="62"/>
      <c r="F24" s="62"/>
      <c r="G24" s="62"/>
      <c r="H24" s="62"/>
      <c r="I24" s="63"/>
    </row>
    <row r="25" spans="1:9" ht="30.75" customHeight="1">
      <c r="A25" s="38">
        <v>2</v>
      </c>
      <c r="B25" s="118" t="s">
        <v>57</v>
      </c>
      <c r="C25" s="118"/>
      <c r="D25" s="118"/>
      <c r="E25" s="118"/>
      <c r="F25" s="118"/>
      <c r="G25" s="118"/>
      <c r="H25" s="39">
        <v>0</v>
      </c>
      <c r="I25" s="40"/>
    </row>
    <row r="26" spans="1:9" ht="12.75">
      <c r="A26" s="41" t="s">
        <v>41</v>
      </c>
      <c r="B26" s="119" t="s">
        <v>56</v>
      </c>
      <c r="C26" s="120"/>
      <c r="D26" s="120"/>
      <c r="E26" s="120"/>
      <c r="F26" s="120"/>
      <c r="G26" s="120"/>
      <c r="H26" s="42"/>
      <c r="I26" s="43"/>
    </row>
    <row r="27" spans="1:9" ht="22.5">
      <c r="A27" s="112" t="s">
        <v>55</v>
      </c>
      <c r="B27" s="113"/>
      <c r="C27" s="44" t="s">
        <v>54</v>
      </c>
      <c r="D27" s="45"/>
      <c r="E27" s="46"/>
      <c r="F27" s="47"/>
      <c r="G27" s="48"/>
      <c r="H27" s="49">
        <v>0</v>
      </c>
      <c r="I27" s="50">
        <v>0</v>
      </c>
    </row>
    <row r="28" spans="1:9" ht="12.75">
      <c r="A28" s="112"/>
      <c r="B28" s="114"/>
      <c r="C28" s="116"/>
      <c r="D28" s="117"/>
      <c r="E28" s="51"/>
      <c r="F28" s="52"/>
      <c r="G28" s="53"/>
      <c r="H28" s="54"/>
      <c r="I28" s="55"/>
    </row>
    <row r="29" spans="1:9" ht="12.75">
      <c r="A29" s="112"/>
      <c r="B29" s="114"/>
      <c r="C29" s="116"/>
      <c r="D29" s="117"/>
      <c r="E29" s="56" t="s">
        <v>4</v>
      </c>
      <c r="F29" s="57"/>
      <c r="G29" s="57"/>
      <c r="H29" s="58"/>
      <c r="I29" s="59"/>
    </row>
    <row r="30" spans="1:9" ht="12.75">
      <c r="A30" s="112"/>
      <c r="B30" s="115"/>
      <c r="C30" s="60" t="s">
        <v>53</v>
      </c>
      <c r="D30" s="61"/>
      <c r="E30" s="62"/>
      <c r="F30" s="62"/>
      <c r="G30" s="62"/>
      <c r="H30" s="62"/>
      <c r="I30" s="63"/>
    </row>
    <row r="31" spans="1:9" ht="22.5">
      <c r="A31" s="112" t="s">
        <v>47</v>
      </c>
      <c r="B31" s="113"/>
      <c r="C31" s="44" t="s">
        <v>54</v>
      </c>
      <c r="D31" s="45"/>
      <c r="E31" s="46"/>
      <c r="F31" s="47"/>
      <c r="G31" s="48"/>
      <c r="H31" s="49">
        <v>0</v>
      </c>
      <c r="I31" s="50">
        <v>0</v>
      </c>
    </row>
    <row r="32" spans="1:9" ht="12.75">
      <c r="A32" s="112"/>
      <c r="B32" s="114"/>
      <c r="C32" s="116"/>
      <c r="D32" s="117"/>
      <c r="E32" s="51"/>
      <c r="F32" s="52"/>
      <c r="G32" s="53"/>
      <c r="H32" s="54"/>
      <c r="I32" s="55"/>
    </row>
    <row r="33" spans="1:9" ht="12.75">
      <c r="A33" s="112"/>
      <c r="B33" s="114"/>
      <c r="C33" s="116"/>
      <c r="D33" s="117"/>
      <c r="E33" s="56" t="s">
        <v>4</v>
      </c>
      <c r="F33" s="57"/>
      <c r="G33" s="57"/>
      <c r="H33" s="58"/>
      <c r="I33" s="59"/>
    </row>
    <row r="34" spans="1:9" ht="12.75">
      <c r="A34" s="112"/>
      <c r="B34" s="115"/>
      <c r="C34" s="60" t="s">
        <v>53</v>
      </c>
      <c r="D34" s="61"/>
      <c r="E34" s="62"/>
      <c r="F34" s="62"/>
      <c r="G34" s="62"/>
      <c r="H34" s="62"/>
      <c r="I34" s="63"/>
    </row>
    <row r="35" spans="1:9" ht="22.5">
      <c r="A35" s="112" t="s">
        <v>48</v>
      </c>
      <c r="B35" s="113"/>
      <c r="C35" s="44" t="s">
        <v>54</v>
      </c>
      <c r="D35" s="45"/>
      <c r="E35" s="46"/>
      <c r="F35" s="47"/>
      <c r="G35" s="48"/>
      <c r="H35" s="49">
        <v>0</v>
      </c>
      <c r="I35" s="50">
        <v>0</v>
      </c>
    </row>
    <row r="36" spans="1:9" ht="12.75">
      <c r="A36" s="112"/>
      <c r="B36" s="114"/>
      <c r="C36" s="116"/>
      <c r="D36" s="117"/>
      <c r="E36" s="51"/>
      <c r="F36" s="52"/>
      <c r="G36" s="53"/>
      <c r="H36" s="54"/>
      <c r="I36" s="55"/>
    </row>
    <row r="37" spans="1:9" ht="12.75">
      <c r="A37" s="112"/>
      <c r="B37" s="114"/>
      <c r="C37" s="116"/>
      <c r="D37" s="117"/>
      <c r="E37" s="56" t="s">
        <v>4</v>
      </c>
      <c r="F37" s="57"/>
      <c r="G37" s="57"/>
      <c r="H37" s="58"/>
      <c r="I37" s="59"/>
    </row>
    <row r="38" spans="1:9" ht="12.75">
      <c r="A38" s="112"/>
      <c r="B38" s="115"/>
      <c r="C38" s="60" t="s">
        <v>53</v>
      </c>
      <c r="D38" s="61"/>
      <c r="E38" s="62"/>
      <c r="F38" s="62"/>
      <c r="G38" s="62"/>
      <c r="H38" s="62"/>
      <c r="I38" s="63"/>
    </row>
    <row r="39" spans="1:9" ht="22.5">
      <c r="A39" s="112" t="s">
        <v>49</v>
      </c>
      <c r="B39" s="113"/>
      <c r="C39" s="44" t="s">
        <v>54</v>
      </c>
      <c r="D39" s="45"/>
      <c r="E39" s="46"/>
      <c r="F39" s="47"/>
      <c r="G39" s="48"/>
      <c r="H39" s="49">
        <v>0</v>
      </c>
      <c r="I39" s="50">
        <v>0</v>
      </c>
    </row>
    <row r="40" spans="1:9" ht="12.75">
      <c r="A40" s="112"/>
      <c r="B40" s="114"/>
      <c r="C40" s="116"/>
      <c r="D40" s="117"/>
      <c r="E40" s="51"/>
      <c r="F40" s="52"/>
      <c r="G40" s="53"/>
      <c r="H40" s="54"/>
      <c r="I40" s="55"/>
    </row>
    <row r="41" spans="1:9" ht="12.75">
      <c r="A41" s="112"/>
      <c r="B41" s="114"/>
      <c r="C41" s="116"/>
      <c r="D41" s="117"/>
      <c r="E41" s="56" t="s">
        <v>4</v>
      </c>
      <c r="F41" s="57"/>
      <c r="G41" s="57"/>
      <c r="H41" s="58"/>
      <c r="I41" s="59"/>
    </row>
    <row r="42" spans="1:9" ht="12.75">
      <c r="A42" s="112"/>
      <c r="B42" s="115"/>
      <c r="C42" s="60" t="s">
        <v>53</v>
      </c>
      <c r="D42" s="61"/>
      <c r="E42" s="62"/>
      <c r="F42" s="62"/>
      <c r="G42" s="62"/>
      <c r="H42" s="62"/>
      <c r="I42" s="63"/>
    </row>
    <row r="43" spans="1:9" ht="22.5">
      <c r="A43" s="112" t="s">
        <v>50</v>
      </c>
      <c r="B43" s="113"/>
      <c r="C43" s="44" t="s">
        <v>54</v>
      </c>
      <c r="D43" s="45"/>
      <c r="E43" s="46"/>
      <c r="F43" s="47"/>
      <c r="G43" s="48"/>
      <c r="H43" s="49">
        <v>0</v>
      </c>
      <c r="I43" s="50">
        <v>0</v>
      </c>
    </row>
    <row r="44" spans="1:9" ht="12.75">
      <c r="A44" s="112"/>
      <c r="B44" s="114"/>
      <c r="C44" s="116"/>
      <c r="D44" s="117"/>
      <c r="E44" s="51"/>
      <c r="F44" s="52"/>
      <c r="G44" s="53"/>
      <c r="H44" s="54"/>
      <c r="I44" s="55"/>
    </row>
    <row r="45" spans="1:9" ht="12.75">
      <c r="A45" s="112"/>
      <c r="B45" s="114"/>
      <c r="C45" s="116"/>
      <c r="D45" s="117"/>
      <c r="E45" s="56" t="s">
        <v>4</v>
      </c>
      <c r="F45" s="57"/>
      <c r="G45" s="57"/>
      <c r="H45" s="58"/>
      <c r="I45" s="59"/>
    </row>
    <row r="46" spans="1:9" ht="12.75">
      <c r="A46" s="112"/>
      <c r="B46" s="115"/>
      <c r="C46" s="60" t="s">
        <v>53</v>
      </c>
      <c r="D46" s="61"/>
      <c r="E46" s="62"/>
      <c r="F46" s="62"/>
      <c r="G46" s="62"/>
      <c r="H46" s="62"/>
      <c r="I46" s="63"/>
    </row>
    <row r="47" spans="1:9" ht="12.75">
      <c r="A47" s="64"/>
      <c r="B47" s="65" t="s">
        <v>52</v>
      </c>
      <c r="C47" s="66"/>
      <c r="D47" s="66"/>
      <c r="E47" s="66"/>
      <c r="F47" s="67"/>
      <c r="G47" s="67"/>
      <c r="H47" s="68"/>
      <c r="I47" s="69"/>
    </row>
    <row r="48" spans="1:9" ht="12.75">
      <c r="A48" s="70" t="s">
        <v>187</v>
      </c>
      <c r="B48" s="71" t="s">
        <v>126</v>
      </c>
      <c r="C48" s="72"/>
      <c r="D48" s="72"/>
      <c r="E48" s="72"/>
      <c r="F48" s="72"/>
      <c r="G48" s="72"/>
      <c r="H48" s="72"/>
      <c r="I48" s="72"/>
    </row>
  </sheetData>
  <sheetProtection formatColumns="0" formatRows="0"/>
  <mergeCells count="42">
    <mergeCell ref="A9:A12"/>
    <mergeCell ref="B9:B12"/>
    <mergeCell ref="C10:C11"/>
    <mergeCell ref="D10:D11"/>
    <mergeCell ref="B7:G7"/>
    <mergeCell ref="A2:I2"/>
    <mergeCell ref="A3:I3"/>
    <mergeCell ref="B8:G8"/>
    <mergeCell ref="B25:G25"/>
    <mergeCell ref="B26:G26"/>
    <mergeCell ref="A27:A30"/>
    <mergeCell ref="B27:B30"/>
    <mergeCell ref="C28:C29"/>
    <mergeCell ref="D28:D29"/>
    <mergeCell ref="A13:A16"/>
    <mergeCell ref="B13:B16"/>
    <mergeCell ref="C14:C15"/>
    <mergeCell ref="D14:D15"/>
    <mergeCell ref="A17:A20"/>
    <mergeCell ref="B17:B20"/>
    <mergeCell ref="C18:C19"/>
    <mergeCell ref="D18:D19"/>
    <mergeCell ref="A21:A24"/>
    <mergeCell ref="B21:B24"/>
    <mergeCell ref="C22:C23"/>
    <mergeCell ref="D22:D23"/>
    <mergeCell ref="A31:A34"/>
    <mergeCell ref="B31:B34"/>
    <mergeCell ref="C32:C33"/>
    <mergeCell ref="D32:D33"/>
    <mergeCell ref="A35:A38"/>
    <mergeCell ref="B35:B38"/>
    <mergeCell ref="C36:C37"/>
    <mergeCell ref="D36:D37"/>
    <mergeCell ref="A39:A42"/>
    <mergeCell ref="B39:B42"/>
    <mergeCell ref="C40:C41"/>
    <mergeCell ref="D40:D41"/>
    <mergeCell ref="A43:A46"/>
    <mergeCell ref="B43:B46"/>
    <mergeCell ref="C44:C45"/>
    <mergeCell ref="D44:D45"/>
  </mergeCells>
  <hyperlinks>
    <hyperlink ref="B47" location="'ХВС показатели (2)'!A1" tooltip="Добавить поставщика" display="Добавить запись"/>
    <hyperlink ref="C12" location="'ХВС показатели (2)'!A1" tooltip="Добавить способ" display="Добавить запись"/>
    <hyperlink ref="E11" location="'ХВС показатели (2)'!A1" tooltip="Добавить запись" display="Добавить запись"/>
    <hyperlink ref="C30" location="'ХВС показатели (2)'!A1" tooltip="Добавить способ" display="Добавить запись"/>
    <hyperlink ref="E29" location="'ХВС показатели (2)'!A1" tooltip="Добавить запись" display="Добавить запись"/>
    <hyperlink ref="C16" location="'ХВС показатели (2)'!A1" tooltip="Добавить способ" display="Добавить запись"/>
    <hyperlink ref="E15" location="'ХВС показатели (2)'!A1" tooltip="Добавить запись" display="Добавить запись"/>
    <hyperlink ref="C20" location="'ХВС показатели (2)'!A1" tooltip="Добавить способ" display="Добавить запись"/>
    <hyperlink ref="E19" location="'ХВС показатели (2)'!A1" tooltip="Добавить запись" display="Добавить запись"/>
    <hyperlink ref="C24" location="'ХВС показатели (2)'!A1" tooltip="Добавить способ" display="Добавить запись"/>
    <hyperlink ref="E23" location="'ХВС показатели (2)'!A1" tooltip="Добавить запись" display="Добавить запись"/>
    <hyperlink ref="C34" location="'ХВС показатели (2)'!$D$39" tooltip="Удалить поставщика" display="ы"/>
    <hyperlink ref="E33" location="'ХВС показатели (2)'!A1" tooltip="Добавить запись" display="Добавить запись"/>
    <hyperlink ref="C38" location="'ХВС показатели (2)'!$D$43" tooltip="Удалить поставщика" display="ы"/>
    <hyperlink ref="E37" location="'ХВС показатели (2)'!A1" tooltip="Добавить запись" display="Добавить запись"/>
    <hyperlink ref="C42" location="'ХВС показатели (2)'!$D$47" tooltip="Удалить поставщика" display="ы"/>
    <hyperlink ref="E41" location="'ХВС показатели (2)'!A1" tooltip="Добавить запись" display="Добавить запись"/>
    <hyperlink ref="C46" location="'ХВС показатели (2)'!$D$51" tooltip="Удалить поставщика" display="ы"/>
    <hyperlink ref="E45" location="'ХВС показатели (2)'!A1" tooltip="Добавить запись" display="Добавить запись"/>
    <hyperlink ref="E27" location="'ХВС показатели (2)'!A1" tooltip="Добавить поставщика" display="Добавить запись"/>
    <hyperlink ref="E50" location="'ХВС показатели (2)'!A1" tooltip="Добавить поставщика" display="Добавить запись"/>
    <hyperlink ref="F14" location="'ХВС показатели (2)'!A1" tooltip="Добавить способ" display="Добавить запись"/>
    <hyperlink ref="H13" location="'ХВС показатели (2)'!A1" tooltip="Добавить запись" display="Добавить запись"/>
    <hyperlink ref="F33" location="'ХВС показатели (2)'!A1" tooltip="Добавить способ" display="Добавить запись"/>
    <hyperlink ref="H32" location="'ХВС показатели (2)'!A1" tooltip="Добавить запись" display="Добавить запись"/>
    <hyperlink ref="F18" location="'ХВС показатели (2)'!A1" tooltip="Добавить способ" display="Добавить запись"/>
    <hyperlink ref="H17" location="'ХВС показатели (2)'!A1" tooltip="Добавить запись" display="Добавить запись"/>
    <hyperlink ref="C15" location="'ХВС показатели (2)'!$D$20" display="ы"/>
    <hyperlink ref="F22" location="'ХВС показатели (2)'!A1" tooltip="Добавить способ" display="Добавить запись"/>
    <hyperlink ref="H21" location="'ХВС показатели (2)'!A1" tooltip="Добавить запись" display="Добавить запись"/>
    <hyperlink ref="C19" location="'ХВС показатели (2)'!$D$24" display="ы"/>
    <hyperlink ref="F26" location="'ХВС показатели (2)'!A1" display="Добавить запись"/>
    <hyperlink ref="H25" location="'ХВС показатели (2)'!A1" tooltip="Добавить запись" display="Добавить запись"/>
    <hyperlink ref="C23" location="'ХВС показатели (2)'!$D$28" display="ы"/>
    <hyperlink ref="F37" location="'ХВС показатели (2)'!A1" tooltip="Добавить способ" display="Добавить запись"/>
    <hyperlink ref="H36" location="'ХВС показатели (2)'!A1" tooltip="Добавить запись" display="Добавить запись"/>
    <hyperlink ref="F41" location="'ХВС показатели (2)'!A1" tooltip="Добавить способ" display="Добавить запись"/>
    <hyperlink ref="H40" location="'ХВС показатели (2)'!A1" tooltip="Добавить запись" display="Добавить запись"/>
    <hyperlink ref="F45" location="'ХВС показатели (2)'!A1" tooltip="Добавить способ" display="Добавить запись"/>
    <hyperlink ref="H44" location="'ХВС показатели (2)'!A1" tooltip="Добавить запись" display="Добавить запись"/>
    <hyperlink ref="F49" location="'ХВС показатели (2)'!A1" tooltip="Добавить способ" display="Добавить запись"/>
    <hyperlink ref="H48" location="'Х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G49" sqref="G49"/>
    </sheetView>
  </sheetViews>
  <sheetFormatPr defaultColWidth="9.00390625" defaultRowHeight="12.75"/>
  <cols>
    <col min="1" max="1" width="5.625" style="0" customWidth="1"/>
    <col min="2" max="2" width="36.625" style="0" customWidth="1"/>
    <col min="3" max="7" width="15.875" style="0" customWidth="1"/>
    <col min="8" max="9" width="20.25390625" style="0" customWidth="1"/>
  </cols>
  <sheetData>
    <row r="2" spans="1:9" ht="12.75">
      <c r="A2" s="121" t="s">
        <v>37</v>
      </c>
      <c r="B2" s="121"/>
      <c r="C2" s="121"/>
      <c r="D2" s="121"/>
      <c r="E2" s="121"/>
      <c r="F2" s="121"/>
      <c r="G2" s="121"/>
      <c r="H2" s="121"/>
      <c r="I2" s="121"/>
    </row>
    <row r="3" spans="1:9" ht="12.75">
      <c r="A3" s="122" t="s">
        <v>44</v>
      </c>
      <c r="B3" s="122"/>
      <c r="C3" s="122"/>
      <c r="D3" s="122"/>
      <c r="E3" s="122"/>
      <c r="F3" s="122"/>
      <c r="G3" s="122"/>
      <c r="H3" s="122"/>
      <c r="I3" s="122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45">
      <c r="A5" s="36" t="s">
        <v>10</v>
      </c>
      <c r="B5" s="36" t="s">
        <v>64</v>
      </c>
      <c r="C5" s="36" t="s">
        <v>35</v>
      </c>
      <c r="D5" s="36" t="s">
        <v>63</v>
      </c>
      <c r="E5" s="36" t="s">
        <v>36</v>
      </c>
      <c r="F5" s="36" t="s">
        <v>62</v>
      </c>
      <c r="G5" s="36" t="s">
        <v>61</v>
      </c>
      <c r="H5" s="36" t="s">
        <v>60</v>
      </c>
      <c r="I5" s="36" t="s">
        <v>59</v>
      </c>
    </row>
    <row r="6" spans="1:9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2.75">
      <c r="A7" s="38">
        <v>1</v>
      </c>
      <c r="B7" s="118" t="s">
        <v>65</v>
      </c>
      <c r="C7" s="118"/>
      <c r="D7" s="118"/>
      <c r="E7" s="118"/>
      <c r="F7" s="118"/>
      <c r="G7" s="118"/>
      <c r="H7" s="39">
        <v>0</v>
      </c>
      <c r="I7" s="40"/>
    </row>
    <row r="8" spans="1:9" ht="12.75">
      <c r="A8" s="41" t="s">
        <v>79</v>
      </c>
      <c r="B8" s="119" t="s">
        <v>56</v>
      </c>
      <c r="C8" s="120"/>
      <c r="D8" s="120"/>
      <c r="E8" s="120"/>
      <c r="F8" s="120"/>
      <c r="G8" s="120"/>
      <c r="H8" s="42"/>
      <c r="I8" s="43"/>
    </row>
    <row r="9" spans="1:9" ht="22.5">
      <c r="A9" s="112" t="s">
        <v>58</v>
      </c>
      <c r="B9" s="113"/>
      <c r="C9" s="44" t="s">
        <v>54</v>
      </c>
      <c r="D9" s="45"/>
      <c r="E9" s="46"/>
      <c r="F9" s="47"/>
      <c r="G9" s="48"/>
      <c r="H9" s="49">
        <v>0</v>
      </c>
      <c r="I9" s="50">
        <v>0</v>
      </c>
    </row>
    <row r="10" spans="1:9" ht="12.75">
      <c r="A10" s="112"/>
      <c r="B10" s="114"/>
      <c r="C10" s="116"/>
      <c r="D10" s="117"/>
      <c r="E10" s="51"/>
      <c r="F10" s="52"/>
      <c r="G10" s="53"/>
      <c r="H10" s="54"/>
      <c r="I10" s="55"/>
    </row>
    <row r="11" spans="1:9" ht="12.75">
      <c r="A11" s="112"/>
      <c r="B11" s="114"/>
      <c r="C11" s="116"/>
      <c r="D11" s="117"/>
      <c r="E11" s="56" t="s">
        <v>4</v>
      </c>
      <c r="F11" s="57"/>
      <c r="G11" s="57"/>
      <c r="H11" s="58"/>
      <c r="I11" s="59"/>
    </row>
    <row r="12" spans="1:9" ht="12.75">
      <c r="A12" s="112"/>
      <c r="B12" s="115"/>
      <c r="C12" s="60" t="s">
        <v>53</v>
      </c>
      <c r="D12" s="61"/>
      <c r="E12" s="62"/>
      <c r="F12" s="62"/>
      <c r="G12" s="62"/>
      <c r="H12" s="62"/>
      <c r="I12" s="63"/>
    </row>
    <row r="13" spans="1:9" ht="22.5">
      <c r="A13" s="112" t="s">
        <v>127</v>
      </c>
      <c r="B13" s="113"/>
      <c r="C13" s="44" t="s">
        <v>54</v>
      </c>
      <c r="D13" s="45"/>
      <c r="E13" s="46"/>
      <c r="F13" s="47"/>
      <c r="G13" s="48"/>
      <c r="H13" s="49">
        <v>0</v>
      </c>
      <c r="I13" s="50">
        <v>0</v>
      </c>
    </row>
    <row r="14" spans="1:9" ht="12.75">
      <c r="A14" s="112"/>
      <c r="B14" s="114"/>
      <c r="C14" s="116"/>
      <c r="D14" s="117"/>
      <c r="E14" s="51"/>
      <c r="F14" s="52"/>
      <c r="G14" s="53"/>
      <c r="H14" s="54"/>
      <c r="I14" s="55"/>
    </row>
    <row r="15" spans="1:9" ht="12.75">
      <c r="A15" s="112"/>
      <c r="B15" s="114"/>
      <c r="C15" s="116"/>
      <c r="D15" s="117"/>
      <c r="E15" s="56" t="s">
        <v>4</v>
      </c>
      <c r="F15" s="57"/>
      <c r="G15" s="57"/>
      <c r="H15" s="58"/>
      <c r="I15" s="59"/>
    </row>
    <row r="16" spans="1:9" ht="12.75">
      <c r="A16" s="112"/>
      <c r="B16" s="115"/>
      <c r="C16" s="60" t="s">
        <v>53</v>
      </c>
      <c r="D16" s="61"/>
      <c r="E16" s="62"/>
      <c r="F16" s="62"/>
      <c r="G16" s="62"/>
      <c r="H16" s="62"/>
      <c r="I16" s="63"/>
    </row>
    <row r="17" spans="1:9" ht="22.5">
      <c r="A17" s="112" t="s">
        <v>128</v>
      </c>
      <c r="B17" s="113"/>
      <c r="C17" s="44" t="s">
        <v>54</v>
      </c>
      <c r="D17" s="45"/>
      <c r="E17" s="46"/>
      <c r="F17" s="47"/>
      <c r="G17" s="48"/>
      <c r="H17" s="49">
        <v>0</v>
      </c>
      <c r="I17" s="50">
        <v>0</v>
      </c>
    </row>
    <row r="18" spans="1:9" ht="12.75">
      <c r="A18" s="112"/>
      <c r="B18" s="114"/>
      <c r="C18" s="116"/>
      <c r="D18" s="117"/>
      <c r="E18" s="51"/>
      <c r="F18" s="52"/>
      <c r="G18" s="53"/>
      <c r="H18" s="54"/>
      <c r="I18" s="55"/>
    </row>
    <row r="19" spans="1:9" ht="12.75">
      <c r="A19" s="112"/>
      <c r="B19" s="114"/>
      <c r="C19" s="116"/>
      <c r="D19" s="117"/>
      <c r="E19" s="56" t="s">
        <v>4</v>
      </c>
      <c r="F19" s="57"/>
      <c r="G19" s="57"/>
      <c r="H19" s="58"/>
      <c r="I19" s="59"/>
    </row>
    <row r="20" spans="1:9" ht="12.75">
      <c r="A20" s="112"/>
      <c r="B20" s="115"/>
      <c r="C20" s="60" t="s">
        <v>53</v>
      </c>
      <c r="D20" s="61"/>
      <c r="E20" s="62"/>
      <c r="F20" s="62"/>
      <c r="G20" s="62"/>
      <c r="H20" s="62"/>
      <c r="I20" s="63"/>
    </row>
    <row r="21" spans="1:9" ht="22.5">
      <c r="A21" s="112" t="s">
        <v>46</v>
      </c>
      <c r="B21" s="113"/>
      <c r="C21" s="44" t="s">
        <v>54</v>
      </c>
      <c r="D21" s="45"/>
      <c r="E21" s="46"/>
      <c r="F21" s="47"/>
      <c r="G21" s="48"/>
      <c r="H21" s="49">
        <v>0</v>
      </c>
      <c r="I21" s="50">
        <v>0</v>
      </c>
    </row>
    <row r="22" spans="1:9" ht="12.75">
      <c r="A22" s="112"/>
      <c r="B22" s="114"/>
      <c r="C22" s="116"/>
      <c r="D22" s="117"/>
      <c r="E22" s="51"/>
      <c r="F22" s="52"/>
      <c r="G22" s="53"/>
      <c r="H22" s="54"/>
      <c r="I22" s="55"/>
    </row>
    <row r="23" spans="1:9" ht="12.75">
      <c r="A23" s="112"/>
      <c r="B23" s="114"/>
      <c r="C23" s="116"/>
      <c r="D23" s="117"/>
      <c r="E23" s="56" t="s">
        <v>4</v>
      </c>
      <c r="F23" s="57"/>
      <c r="G23" s="57"/>
      <c r="H23" s="58"/>
      <c r="I23" s="59"/>
    </row>
    <row r="24" spans="1:9" ht="12.75">
      <c r="A24" s="112"/>
      <c r="B24" s="115"/>
      <c r="C24" s="60" t="s">
        <v>53</v>
      </c>
      <c r="D24" s="61"/>
      <c r="E24" s="62"/>
      <c r="F24" s="62"/>
      <c r="G24" s="62"/>
      <c r="H24" s="62"/>
      <c r="I24" s="63"/>
    </row>
    <row r="25" spans="1:9" ht="30.75" customHeight="1">
      <c r="A25" s="38">
        <v>2</v>
      </c>
      <c r="B25" s="118" t="s">
        <v>57</v>
      </c>
      <c r="C25" s="118"/>
      <c r="D25" s="118"/>
      <c r="E25" s="118"/>
      <c r="F25" s="118"/>
      <c r="G25" s="118"/>
      <c r="H25" s="39">
        <v>0</v>
      </c>
      <c r="I25" s="40"/>
    </row>
    <row r="26" spans="1:9" ht="12.75">
      <c r="A26" s="41" t="s">
        <v>41</v>
      </c>
      <c r="B26" s="119" t="s">
        <v>56</v>
      </c>
      <c r="C26" s="120"/>
      <c r="D26" s="120"/>
      <c r="E26" s="120"/>
      <c r="F26" s="120"/>
      <c r="G26" s="120"/>
      <c r="H26" s="42"/>
      <c r="I26" s="43"/>
    </row>
    <row r="27" spans="1:9" ht="22.5">
      <c r="A27" s="112" t="s">
        <v>55</v>
      </c>
      <c r="B27" s="113"/>
      <c r="C27" s="44" t="s">
        <v>54</v>
      </c>
      <c r="D27" s="45"/>
      <c r="E27" s="46"/>
      <c r="F27" s="47"/>
      <c r="G27" s="48"/>
      <c r="H27" s="49">
        <v>0</v>
      </c>
      <c r="I27" s="50">
        <v>0</v>
      </c>
    </row>
    <row r="28" spans="1:9" ht="12.75">
      <c r="A28" s="112"/>
      <c r="B28" s="114"/>
      <c r="C28" s="116"/>
      <c r="D28" s="117"/>
      <c r="E28" s="51"/>
      <c r="F28" s="52"/>
      <c r="G28" s="53"/>
      <c r="H28" s="54"/>
      <c r="I28" s="55"/>
    </row>
    <row r="29" spans="1:9" ht="12.75">
      <c r="A29" s="112"/>
      <c r="B29" s="114"/>
      <c r="C29" s="116"/>
      <c r="D29" s="117"/>
      <c r="E29" s="56" t="s">
        <v>4</v>
      </c>
      <c r="F29" s="57"/>
      <c r="G29" s="57"/>
      <c r="H29" s="58"/>
      <c r="I29" s="59"/>
    </row>
    <row r="30" spans="1:9" ht="12.75">
      <c r="A30" s="112"/>
      <c r="B30" s="115"/>
      <c r="C30" s="60" t="s">
        <v>53</v>
      </c>
      <c r="D30" s="61"/>
      <c r="E30" s="62"/>
      <c r="F30" s="62"/>
      <c r="G30" s="62"/>
      <c r="H30" s="62"/>
      <c r="I30" s="63"/>
    </row>
    <row r="31" spans="1:9" ht="22.5">
      <c r="A31" s="112" t="s">
        <v>47</v>
      </c>
      <c r="B31" s="113"/>
      <c r="C31" s="44" t="s">
        <v>54</v>
      </c>
      <c r="D31" s="45"/>
      <c r="E31" s="46"/>
      <c r="F31" s="47"/>
      <c r="G31" s="48"/>
      <c r="H31" s="49">
        <v>0</v>
      </c>
      <c r="I31" s="50">
        <v>0</v>
      </c>
    </row>
    <row r="32" spans="1:9" ht="12.75">
      <c r="A32" s="112"/>
      <c r="B32" s="114"/>
      <c r="C32" s="116"/>
      <c r="D32" s="117"/>
      <c r="E32" s="51"/>
      <c r="F32" s="52"/>
      <c r="G32" s="53"/>
      <c r="H32" s="54"/>
      <c r="I32" s="55"/>
    </row>
    <row r="33" spans="1:9" ht="12.75">
      <c r="A33" s="112"/>
      <c r="B33" s="114"/>
      <c r="C33" s="116"/>
      <c r="D33" s="117"/>
      <c r="E33" s="56" t="s">
        <v>4</v>
      </c>
      <c r="F33" s="57"/>
      <c r="G33" s="57"/>
      <c r="H33" s="58"/>
      <c r="I33" s="59"/>
    </row>
    <row r="34" spans="1:9" ht="12.75">
      <c r="A34" s="112"/>
      <c r="B34" s="115"/>
      <c r="C34" s="60" t="s">
        <v>53</v>
      </c>
      <c r="D34" s="61"/>
      <c r="E34" s="62"/>
      <c r="F34" s="62"/>
      <c r="G34" s="62"/>
      <c r="H34" s="62"/>
      <c r="I34" s="63"/>
    </row>
    <row r="35" spans="1:9" ht="22.5">
      <c r="A35" s="112" t="s">
        <v>48</v>
      </c>
      <c r="B35" s="113"/>
      <c r="C35" s="44" t="s">
        <v>54</v>
      </c>
      <c r="D35" s="45"/>
      <c r="E35" s="46"/>
      <c r="F35" s="47"/>
      <c r="G35" s="48"/>
      <c r="H35" s="49">
        <v>0</v>
      </c>
      <c r="I35" s="50">
        <v>0</v>
      </c>
    </row>
    <row r="36" spans="1:9" ht="12.75">
      <c r="A36" s="112"/>
      <c r="B36" s="114"/>
      <c r="C36" s="116"/>
      <c r="D36" s="117"/>
      <c r="E36" s="51"/>
      <c r="F36" s="52"/>
      <c r="G36" s="53"/>
      <c r="H36" s="54"/>
      <c r="I36" s="55"/>
    </row>
    <row r="37" spans="1:9" ht="12.75">
      <c r="A37" s="112"/>
      <c r="B37" s="114"/>
      <c r="C37" s="116"/>
      <c r="D37" s="117"/>
      <c r="E37" s="56" t="s">
        <v>4</v>
      </c>
      <c r="F37" s="57"/>
      <c r="G37" s="57"/>
      <c r="H37" s="58"/>
      <c r="I37" s="59"/>
    </row>
    <row r="38" spans="1:9" ht="12.75">
      <c r="A38" s="112"/>
      <c r="B38" s="115"/>
      <c r="C38" s="60" t="s">
        <v>53</v>
      </c>
      <c r="D38" s="61"/>
      <c r="E38" s="62"/>
      <c r="F38" s="62"/>
      <c r="G38" s="62"/>
      <c r="H38" s="62"/>
      <c r="I38" s="63"/>
    </row>
    <row r="39" spans="1:9" ht="22.5">
      <c r="A39" s="112" t="s">
        <v>49</v>
      </c>
      <c r="B39" s="113"/>
      <c r="C39" s="44" t="s">
        <v>54</v>
      </c>
      <c r="D39" s="45"/>
      <c r="E39" s="46"/>
      <c r="F39" s="47"/>
      <c r="G39" s="48"/>
      <c r="H39" s="49">
        <v>0</v>
      </c>
      <c r="I39" s="50">
        <v>0</v>
      </c>
    </row>
    <row r="40" spans="1:9" ht="12.75">
      <c r="A40" s="112"/>
      <c r="B40" s="114"/>
      <c r="C40" s="116"/>
      <c r="D40" s="117"/>
      <c r="E40" s="51"/>
      <c r="F40" s="52"/>
      <c r="G40" s="53"/>
      <c r="H40" s="54"/>
      <c r="I40" s="55"/>
    </row>
    <row r="41" spans="1:9" ht="12.75">
      <c r="A41" s="112"/>
      <c r="B41" s="114"/>
      <c r="C41" s="116"/>
      <c r="D41" s="117"/>
      <c r="E41" s="56" t="s">
        <v>4</v>
      </c>
      <c r="F41" s="57"/>
      <c r="G41" s="57"/>
      <c r="H41" s="58"/>
      <c r="I41" s="59"/>
    </row>
    <row r="42" spans="1:9" ht="12.75">
      <c r="A42" s="112"/>
      <c r="B42" s="115"/>
      <c r="C42" s="60" t="s">
        <v>53</v>
      </c>
      <c r="D42" s="61"/>
      <c r="E42" s="62"/>
      <c r="F42" s="62"/>
      <c r="G42" s="62"/>
      <c r="H42" s="62"/>
      <c r="I42" s="63"/>
    </row>
    <row r="43" spans="1:9" ht="22.5">
      <c r="A43" s="112" t="s">
        <v>50</v>
      </c>
      <c r="B43" s="113"/>
      <c r="C43" s="44" t="s">
        <v>54</v>
      </c>
      <c r="D43" s="45"/>
      <c r="E43" s="46"/>
      <c r="F43" s="47"/>
      <c r="G43" s="48"/>
      <c r="H43" s="49">
        <v>0</v>
      </c>
      <c r="I43" s="50">
        <v>0</v>
      </c>
    </row>
    <row r="44" spans="1:9" ht="12.75">
      <c r="A44" s="112"/>
      <c r="B44" s="114"/>
      <c r="C44" s="116"/>
      <c r="D44" s="117"/>
      <c r="E44" s="51"/>
      <c r="F44" s="52"/>
      <c r="G44" s="53"/>
      <c r="H44" s="54"/>
      <c r="I44" s="55"/>
    </row>
    <row r="45" spans="1:9" ht="12.75">
      <c r="A45" s="112"/>
      <c r="B45" s="114"/>
      <c r="C45" s="116"/>
      <c r="D45" s="117"/>
      <c r="E45" s="56" t="s">
        <v>4</v>
      </c>
      <c r="F45" s="57"/>
      <c r="G45" s="57"/>
      <c r="H45" s="58"/>
      <c r="I45" s="59"/>
    </row>
    <row r="46" spans="1:9" ht="12.75">
      <c r="A46" s="112"/>
      <c r="B46" s="115"/>
      <c r="C46" s="60" t="s">
        <v>53</v>
      </c>
      <c r="D46" s="61"/>
      <c r="E46" s="62"/>
      <c r="F46" s="62"/>
      <c r="G46" s="62"/>
      <c r="H46" s="62"/>
      <c r="I46" s="63"/>
    </row>
    <row r="47" spans="1:9" ht="12.75">
      <c r="A47" s="64"/>
      <c r="B47" s="65" t="s">
        <v>52</v>
      </c>
      <c r="C47" s="66"/>
      <c r="D47" s="66"/>
      <c r="E47" s="66"/>
      <c r="F47" s="67"/>
      <c r="G47" s="67"/>
      <c r="H47" s="68"/>
      <c r="I47" s="69"/>
    </row>
    <row r="48" spans="1:9" ht="12.75">
      <c r="A48" s="70" t="s">
        <v>187</v>
      </c>
      <c r="B48" s="71" t="s">
        <v>126</v>
      </c>
      <c r="C48" s="72"/>
      <c r="D48" s="72"/>
      <c r="E48" s="72"/>
      <c r="F48" s="72"/>
      <c r="G48" s="72"/>
      <c r="H48" s="72"/>
      <c r="I48" s="72"/>
    </row>
  </sheetData>
  <sheetProtection formatColumns="0" formatRows="0"/>
  <mergeCells count="42">
    <mergeCell ref="A43:A46"/>
    <mergeCell ref="B43:B46"/>
    <mergeCell ref="C44:C45"/>
    <mergeCell ref="D44:D45"/>
    <mergeCell ref="A39:A42"/>
    <mergeCell ref="B39:B42"/>
    <mergeCell ref="C40:C41"/>
    <mergeCell ref="D40:D41"/>
    <mergeCell ref="A35:A38"/>
    <mergeCell ref="B35:B38"/>
    <mergeCell ref="C36:C37"/>
    <mergeCell ref="D36:D37"/>
    <mergeCell ref="A31:A34"/>
    <mergeCell ref="B31:B34"/>
    <mergeCell ref="C32:C33"/>
    <mergeCell ref="D32:D33"/>
    <mergeCell ref="A21:A24"/>
    <mergeCell ref="B21:B24"/>
    <mergeCell ref="C22:C23"/>
    <mergeCell ref="D22:D23"/>
    <mergeCell ref="A17:A20"/>
    <mergeCell ref="B17:B20"/>
    <mergeCell ref="C18:C19"/>
    <mergeCell ref="D18:D19"/>
    <mergeCell ref="A13:A16"/>
    <mergeCell ref="B13:B16"/>
    <mergeCell ref="C14:C15"/>
    <mergeCell ref="D14:D15"/>
    <mergeCell ref="B25:G25"/>
    <mergeCell ref="B26:G26"/>
    <mergeCell ref="A27:A30"/>
    <mergeCell ref="B27:B30"/>
    <mergeCell ref="C28:C29"/>
    <mergeCell ref="D28:D29"/>
    <mergeCell ref="B7:G7"/>
    <mergeCell ref="A2:I2"/>
    <mergeCell ref="A3:I3"/>
    <mergeCell ref="B8:G8"/>
    <mergeCell ref="A9:A12"/>
    <mergeCell ref="B9:B12"/>
    <mergeCell ref="C10:C11"/>
    <mergeCell ref="D10:D11"/>
  </mergeCells>
  <hyperlinks>
    <hyperlink ref="B47" location="'ХВС показатели (2)'!A1" tooltip="Добавить поставщика" display="Добавить запись"/>
    <hyperlink ref="C12" location="'ХВС показатели (2)'!A1" tooltip="Добавить способ" display="Добавить запись"/>
    <hyperlink ref="E11" location="'ХВС показатели (2)'!A1" tooltip="Добавить запись" display="Добавить запись"/>
    <hyperlink ref="C30" location="'ХВС показатели (2)'!A1" tooltip="Добавить способ" display="Добавить запись"/>
    <hyperlink ref="E29" location="'ХВС показатели (2)'!A1" tooltip="Добавить запись" display="Добавить запись"/>
    <hyperlink ref="C16" location="'ХВС показатели (2)'!A1" tooltip="Добавить способ" display="Добавить запись"/>
    <hyperlink ref="E15" location="'ХВС показатели (2)'!A1" tooltip="Добавить запись" display="Добавить запись"/>
    <hyperlink ref="C20" location="'ХВС показатели (2)'!A1" tooltip="Добавить способ" display="Добавить запись"/>
    <hyperlink ref="E19" location="'ХВС показатели (2)'!A1" tooltip="Добавить запись" display="Добавить запись"/>
    <hyperlink ref="C24" location="'ХВС показатели (2)'!A1" tooltip="Добавить способ" display="Добавить запись"/>
    <hyperlink ref="E23" location="'ХВС показатели (2)'!A1" tooltip="Добавить запись" display="Добавить запись"/>
    <hyperlink ref="C34" location="'ХВС показатели (2)'!$D$39" tooltip="Удалить поставщика" display="ы"/>
    <hyperlink ref="E33" location="'ХВС показатели (2)'!A1" tooltip="Добавить запись" display="Добавить запись"/>
    <hyperlink ref="C38" location="'ХВС показатели (2)'!$D$43" tooltip="Удалить поставщика" display="ы"/>
    <hyperlink ref="E37" location="'ХВС показатели (2)'!A1" tooltip="Добавить запись" display="Добавить запись"/>
    <hyperlink ref="C42" location="'ХВС показатели (2)'!$D$47" tooltip="Удалить поставщика" display="ы"/>
    <hyperlink ref="E41" location="'ХВС показатели (2)'!A1" tooltip="Добавить запись" display="Добавить запись"/>
    <hyperlink ref="C46" location="'ХВС показатели (2)'!$D$51" tooltip="Удалить поставщика" display="ы"/>
    <hyperlink ref="E45" location="'ХВС показатели (2)'!A1" tooltip="Добавить запись" display="Добавить запись"/>
    <hyperlink ref="E27" location="'ХВС показатели (2)'!A1" tooltip="Добавить поставщика" display="Добавить запись"/>
    <hyperlink ref="E50" location="'ХВС показатели (2)'!A1" tooltip="Добавить поставщика" display="Добавить запись"/>
    <hyperlink ref="F14" location="'ХВС показатели (2)'!A1" tooltip="Добавить способ" display="Добавить запись"/>
    <hyperlink ref="H13" location="'ХВС показатели (2)'!A1" tooltip="Добавить запись" display="Добавить запись"/>
    <hyperlink ref="F33" location="'ХВС показатели (2)'!A1" tooltip="Добавить способ" display="Добавить запись"/>
    <hyperlink ref="H32" location="'ХВС показатели (2)'!A1" tooltip="Добавить запись" display="Добавить запись"/>
    <hyperlink ref="F18" location="'ХВС показатели (2)'!A1" tooltip="Добавить способ" display="Добавить запись"/>
    <hyperlink ref="H17" location="'ХВС показатели (2)'!A1" tooltip="Добавить запись" display="Добавить запись"/>
    <hyperlink ref="C15" location="'ХВС показатели (2)'!$D$20" display="ы"/>
    <hyperlink ref="F22" location="'ХВС показатели (2)'!A1" tooltip="Добавить способ" display="Добавить запись"/>
    <hyperlink ref="H21" location="'ХВС показатели (2)'!A1" tooltip="Добавить запись" display="Добавить запись"/>
    <hyperlink ref="C19" location="'ХВС показатели (2)'!$D$24" display="ы"/>
    <hyperlink ref="F26" location="'ХВС показатели (2)'!A1" display="Добавить запись"/>
    <hyperlink ref="H25" location="'ХВС показатели (2)'!A1" tooltip="Добавить запись" display="Добавить запись"/>
    <hyperlink ref="C23" location="'ХВС показатели (2)'!$D$28" display="ы"/>
    <hyperlink ref="F37" location="'ХВС показатели (2)'!A1" tooltip="Добавить способ" display="Добавить запись"/>
    <hyperlink ref="H36" location="'ХВС показатели (2)'!A1" tooltip="Добавить запись" display="Добавить запись"/>
    <hyperlink ref="F41" location="'ХВС показатели (2)'!A1" tooltip="Добавить способ" display="Добавить запись"/>
    <hyperlink ref="H40" location="'ХВС показатели (2)'!A1" tooltip="Добавить запись" display="Добавить запись"/>
    <hyperlink ref="F45" location="'ХВС показатели (2)'!A1" tooltip="Добавить способ" display="Добавить запись"/>
    <hyperlink ref="H44" location="'ХВС показатели (2)'!A1" tooltip="Добавить запись" display="Добавить запись"/>
    <hyperlink ref="F49" location="'ХВС показатели (2)'!A1" tooltip="Добавить способ" display="Добавить запись"/>
    <hyperlink ref="H48" location="'Х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Leo's©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Leo©</dc:creator>
  <cp:keywords/>
  <dc:description/>
  <cp:lastModifiedBy>Leo©</cp:lastModifiedBy>
  <dcterms:created xsi:type="dcterms:W3CDTF">2013-05-16T07:49:26Z</dcterms:created>
  <dcterms:modified xsi:type="dcterms:W3CDTF">2013-05-16T14:07:41Z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